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315" windowWidth="1111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<sst xmlns="http://schemas.openxmlformats.org/spreadsheetml/2006/main" count="26" uniqueCount="19">
  <si>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less</t>
  </si>
  <si>
    <t>Underweight</t>
  </si>
  <si>
    <t>and above</t>
  </si>
  <si>
    <t>Normal</t>
  </si>
  <si>
    <t>Overweight</t>
  </si>
  <si>
    <t>Obese</t>
  </si>
  <si>
    <t>Weight</t>
  </si>
  <si>
    <t>Height</t>
  </si>
  <si>
    <t>Kg</t>
  </si>
  <si>
    <t>lb</t>
  </si>
  <si>
    <t>m</t>
  </si>
  <si>
    <t>cm</t>
  </si>
  <si>
    <t>Feet, inches</t>
  </si>
  <si>
    <t>Stone, lb</t>
  </si>
  <si>
    <t>inches</t>
  </si>
  <si>
    <t>BMI</t>
  </si>
  <si>
    <t>Type in weight and choose units - if stone and lbs or feet and inches, separate with a comma</t>
  </si>
  <si>
    <t>10, 4</t>
  </si>
  <si>
    <t>5,11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</si>
</sst>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ont>
        <color rgb="FF99CCFF"/>
      </font>
      <fill>
        <patternFill>
          <bgColor rgb="FF99CCFF"/>
        </patternFill>
      </fill>
      <border/>
    </dxf>
    <dxf>
      <font>
        <color rgb="FF00CCFF"/>
      </font>
      <fill>
        <patternFill>
          <bgColor rgb="FF00CCFF"/>
        </patternFill>
      </fill>
      <border/>
    </dxf>
    <dxf>
      <font>
        <color rgb="FF3366FF"/>
      </font>
      <fill>
        <patternFill>
          <bgColor rgb="FF3366FF"/>
        </patternFill>
      </fill>
      <border/>
    </dxf>
    <dxf>
      <font>
        <color rgb="FFFFCC99"/>
      </font>
      <fill>
        <patternFill>
          <bgColor rgb="FFFFCC99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CC00"/>
      </font>
      <fill>
        <patternFill>
          <bgColor rgb="FFFFCC00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6600"/>
      </font>
      <fill>
        <patternFill>
          <bgColor rgb="FFFF66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showZeros="0" tabSelected="1" showOutlineSymbols="0" workbookViewId="0" topLeftCell="E3">
      <selection activeCell="H7" sqref="H7"/>
    </sheetView>
  </sheetViews>
  <sheetFormatPr defaultColWidth="9.140625" defaultRowHeight="12.75" zeroHeight="1"/>
  <cols>
    <col min="1" max="4" width="0" style="0" hidden="1" customWidth="1"/>
    <col min="5" max="5" width="3.7109375" style="0" customWidth="1"/>
    <col min="6" max="6" width="6.8515625" style="0" bestFit="1" customWidth="1"/>
    <col min="7" max="7" width="5.00390625" style="0" bestFit="1" customWidth="1"/>
    <col min="8" max="8" width="11.421875" style="0" bestFit="1" customWidth="1"/>
    <col min="9" max="9" width="2.8515625" style="0" customWidth="1"/>
    <col min="10" max="10" width="3.00390625" style="0" bestFit="1" customWidth="1"/>
    <col min="11" max="16384" width="0" style="0" hidden="1" customWidth="1"/>
  </cols>
  <sheetData>
    <row r="1" ht="12.75" hidden="1">
      <c r="B1">
        <v>1.81</v>
      </c>
    </row>
    <row r="2" spans="2:4" ht="13.5" hidden="1" thickBot="1">
      <c r="B2">
        <v>73.2</v>
      </c>
      <c r="D2">
        <v>22.3436403</v>
      </c>
    </row>
    <row r="3" spans="3:10" ht="12.75">
      <c r="C3">
        <v>22.3</v>
      </c>
      <c r="D3" s="1"/>
      <c r="E3" s="3"/>
      <c r="F3" s="4"/>
      <c r="G3" s="4"/>
      <c r="H3" s="4"/>
      <c r="I3" s="4"/>
      <c r="J3" s="5"/>
    </row>
    <row r="4" spans="1:10" ht="12.75">
      <c r="A4" t="s">
        <v>8</v>
      </c>
      <c r="B4" t="s">
        <v>10</v>
      </c>
      <c r="D4" s="1"/>
      <c r="E4" s="6"/>
      <c r="F4" s="7" t="s">
        <v>6</v>
      </c>
      <c r="G4" s="13" t="s">
        <v>17</v>
      </c>
      <c r="H4" s="7" t="s">
        <v>13</v>
      </c>
      <c r="I4" s="8">
        <f aca="true" t="shared" si="0" ref="I4:I12">IF($G$7&gt;J4,1,0)</f>
        <v>1</v>
      </c>
      <c r="J4" s="9">
        <v>0</v>
      </c>
    </row>
    <row r="5" spans="1:10" ht="12.75">
      <c r="A5" t="s">
        <v>13</v>
      </c>
      <c r="B5" t="s">
        <v>11</v>
      </c>
      <c r="D5" s="1"/>
      <c r="E5" s="6"/>
      <c r="F5" s="7" t="s">
        <v>7</v>
      </c>
      <c r="G5" s="13" t="s">
        <v>18</v>
      </c>
      <c r="H5" s="7" t="s">
        <v>12</v>
      </c>
      <c r="I5" s="8">
        <f t="shared" si="0"/>
        <v>1</v>
      </c>
      <c r="J5" s="9">
        <v>5</v>
      </c>
    </row>
    <row r="6" spans="1:10" ht="12.75">
      <c r="A6" t="s">
        <v>9</v>
      </c>
      <c r="B6" t="s">
        <v>12</v>
      </c>
      <c r="D6" s="1"/>
      <c r="E6" s="6"/>
      <c r="F6" s="7"/>
      <c r="G6" s="7"/>
      <c r="H6" s="7"/>
      <c r="I6" s="8">
        <f t="shared" si="0"/>
        <v>1</v>
      </c>
      <c r="J6" s="9">
        <v>10</v>
      </c>
    </row>
    <row r="7" spans="2:10" ht="12.75">
      <c r="B7" t="s">
        <v>14</v>
      </c>
      <c r="D7" s="1"/>
      <c r="E7" s="6"/>
      <c r="F7" s="10" t="s">
        <v>15</v>
      </c>
      <c r="G7" s="10">
        <f>C19</f>
        <v>20.1</v>
      </c>
      <c r="H7" s="7"/>
      <c r="I7" s="8">
        <f t="shared" si="0"/>
        <v>1</v>
      </c>
      <c r="J7" s="9">
        <v>15</v>
      </c>
    </row>
    <row r="8" spans="1:10" ht="12.75">
      <c r="A8">
        <v>0</v>
      </c>
      <c r="B8" t="s">
        <v>0</v>
      </c>
      <c r="C8" t="s">
        <v>1</v>
      </c>
      <c r="D8" s="1"/>
      <c r="E8" s="6"/>
      <c r="F8" s="14" t="str">
        <f>LOOKUP(G7,A8:A11,C8:C11)</f>
        <v>Normal</v>
      </c>
      <c r="G8" s="14"/>
      <c r="H8" s="7"/>
      <c r="I8" s="8">
        <f t="shared" si="0"/>
        <v>1</v>
      </c>
      <c r="J8" s="9">
        <v>20</v>
      </c>
    </row>
    <row r="9" spans="1:10" ht="12.75">
      <c r="A9">
        <v>18.5</v>
      </c>
      <c r="B9" t="s">
        <v>2</v>
      </c>
      <c r="C9" t="s">
        <v>3</v>
      </c>
      <c r="D9" s="1"/>
      <c r="E9" s="15" t="s">
        <v>16</v>
      </c>
      <c r="F9" s="16"/>
      <c r="G9" s="16"/>
      <c r="H9" s="16"/>
      <c r="I9" s="8">
        <f t="shared" si="0"/>
        <v>0</v>
      </c>
      <c r="J9" s="9">
        <v>25</v>
      </c>
    </row>
    <row r="10" spans="1:10" ht="13.5" thickBot="1">
      <c r="A10">
        <v>25</v>
      </c>
      <c r="B10" t="s">
        <v>2</v>
      </c>
      <c r="C10" t="s">
        <v>4</v>
      </c>
      <c r="D10" s="1"/>
      <c r="E10" s="17"/>
      <c r="F10" s="18"/>
      <c r="G10" s="18"/>
      <c r="H10" s="18"/>
      <c r="I10" s="11">
        <f t="shared" si="0"/>
        <v>0</v>
      </c>
      <c r="J10" s="12">
        <v>30</v>
      </c>
    </row>
    <row r="11" spans="1:10" ht="12.75" hidden="1">
      <c r="A11">
        <v>30</v>
      </c>
      <c r="B11" t="s">
        <v>2</v>
      </c>
      <c r="C11" t="s">
        <v>5</v>
      </c>
      <c r="D11" s="1"/>
      <c r="E11" s="1"/>
      <c r="F11" s="1"/>
      <c r="G11" s="1"/>
      <c r="H11" s="1"/>
      <c r="I11" s="2">
        <f t="shared" si="0"/>
        <v>0</v>
      </c>
      <c r="J11" s="2">
        <v>35</v>
      </c>
    </row>
    <row r="12" spans="4:10" ht="12.75" hidden="1">
      <c r="D12" s="1"/>
      <c r="E12" s="1"/>
      <c r="F12" s="1"/>
      <c r="G12" s="1"/>
      <c r="H12" s="1"/>
      <c r="I12" s="2">
        <f t="shared" si="0"/>
        <v>0</v>
      </c>
      <c r="J12" s="2">
        <v>40</v>
      </c>
    </row>
    <row r="13" spans="1:10" ht="12.75" hidden="1">
      <c r="A13" t="str">
        <f>SUBSTITUTE(G4," ","")</f>
        <v>10,4</v>
      </c>
      <c r="B13" t="str">
        <f>H4</f>
        <v>Stone, lb</v>
      </c>
      <c r="C13" t="str">
        <f>LEFT(A13,FIND(",",A13)-1)</f>
        <v>10</v>
      </c>
      <c r="D13" s="1" t="str">
        <f>RIGHT(A13,LEN(A13)-FIND(",",A13))</f>
        <v>4</v>
      </c>
      <c r="E13" s="1"/>
      <c r="F13" s="1"/>
      <c r="G13" s="1"/>
      <c r="H13" s="1"/>
      <c r="I13" s="1"/>
      <c r="J13" s="1"/>
    </row>
    <row r="14" spans="1:10" ht="12.75" hidden="1">
      <c r="A14" t="str">
        <f>SUBSTITUTE(G5," ","")</f>
        <v>5,11</v>
      </c>
      <c r="B14" t="str">
        <f>H5</f>
        <v>Feet, inches</v>
      </c>
      <c r="C14" t="str">
        <f>LEFT(A14,FIND(",",A14)-1)</f>
        <v>5</v>
      </c>
      <c r="D14" s="1" t="str">
        <f>RIGHT(A14,LEN(A14)-FIND(",",A14))</f>
        <v>11</v>
      </c>
      <c r="E14" s="1"/>
      <c r="F14" s="1"/>
      <c r="G14" s="1"/>
      <c r="H14" s="1"/>
      <c r="I14" s="1"/>
      <c r="J14" s="1"/>
    </row>
    <row r="15" ht="12.75" hidden="1"/>
    <row r="16" spans="3:4" ht="12.75" hidden="1">
      <c r="C16">
        <f>IF(B13=A4,A13,IF(B13=A6,A13*0.45359237,IF(B13=A5,C13*6.35029318+D13*0.45359237)))</f>
        <v>65.31730128000001</v>
      </c>
      <c r="D16" t="s">
        <v>8</v>
      </c>
    </row>
    <row r="17" spans="3:4" ht="12.75" hidden="1">
      <c r="C17">
        <f>IF(B14=B4,A14,IF(B14=B5,A14/100,IF(B14=B7,A14*0.0254,IF(B14=B6,(C14*12+D14)*0.0254))))</f>
        <v>1.8034</v>
      </c>
      <c r="D17" t="s">
        <v>10</v>
      </c>
    </row>
    <row r="18" ht="12.75" hidden="1"/>
    <row r="19" spans="3:4" ht="12.75" hidden="1">
      <c r="C19">
        <f>ROUND(C16/C17^2,1)</f>
        <v>20.1</v>
      </c>
      <c r="D19" t="s">
        <v>15</v>
      </c>
    </row>
    <row r="20" ht="12.75" hidden="1"/>
  </sheetData>
  <mergeCells count="2">
    <mergeCell ref="F8:G8"/>
    <mergeCell ref="E9:H10"/>
  </mergeCells>
  <conditionalFormatting sqref="I4">
    <cfRule type="cellIs" priority="1" dxfId="0" operator="equal" stopIfTrue="1">
      <formula>1</formula>
    </cfRule>
  </conditionalFormatting>
  <conditionalFormatting sqref="I5">
    <cfRule type="cellIs" priority="2" dxfId="1" operator="equal" stopIfTrue="1">
      <formula>1</formula>
    </cfRule>
  </conditionalFormatting>
  <conditionalFormatting sqref="I6">
    <cfRule type="cellIs" priority="3" dxfId="2" operator="equal" stopIfTrue="1">
      <formula>1</formula>
    </cfRule>
  </conditionalFormatting>
  <conditionalFormatting sqref="I7">
    <cfRule type="cellIs" priority="4" dxfId="3" operator="equal" stopIfTrue="1">
      <formula>1</formula>
    </cfRule>
  </conditionalFormatting>
  <conditionalFormatting sqref="I8">
    <cfRule type="cellIs" priority="5" dxfId="4" operator="equal" stopIfTrue="1">
      <formula>1</formula>
    </cfRule>
  </conditionalFormatting>
  <conditionalFormatting sqref="I9">
    <cfRule type="cellIs" priority="6" dxfId="5" operator="equal" stopIfTrue="1">
      <formula>1</formula>
    </cfRule>
  </conditionalFormatting>
  <conditionalFormatting sqref="I10">
    <cfRule type="cellIs" priority="7" dxfId="6" operator="equal" stopIfTrue="1">
      <formula>1</formula>
    </cfRule>
  </conditionalFormatting>
  <conditionalFormatting sqref="I11">
    <cfRule type="cellIs" priority="8" dxfId="7" operator="equal" stopIfTrue="1">
      <formula>1</formula>
    </cfRule>
  </conditionalFormatting>
  <conditionalFormatting sqref="I12">
    <cfRule type="cellIs" priority="9" dxfId="8" operator="equal" stopIfTrue="1">
      <formula>1</formula>
    </cfRule>
  </conditionalFormatting>
  <dataValidations count="2">
    <dataValidation type="list" allowBlank="1" showErrorMessage="1" errorTitle="Choose from list" error="You must choose a valid unit from the list!" sqref="H4">
      <formula1>$A$4:$A$6</formula1>
    </dataValidation>
    <dataValidation type="list" allowBlank="1" showErrorMessage="1" errorTitle="Choose from list" error="You must choose a valid unit from the list!" sqref="H5">
      <formula1>$B$4:$B$7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Brooksby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Clohesy</dc:creator>
  <cp:keywords/>
  <dc:description/>
  <cp:lastModifiedBy>Mr Clohesy</cp:lastModifiedBy>
  <dcterms:created xsi:type="dcterms:W3CDTF">2006-04-14T09:05:25Z</dcterms:created>
  <dcterms:modified xsi:type="dcterms:W3CDTF">2006-04-14T12:50:27Z</dcterms:modified>
  <cp:category/>
  <cp:version/>
  <cp:contentType/>
  <cp:contentStatus/>
</cp:coreProperties>
</file>