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600" windowHeight="9600" firstSheet="3" activeTab="3"/>
  </bookViews>
  <sheets>
    <sheet name="Binomial" sheetId="1" state="hidden" r:id="rId1"/>
    <sheet name="Poisson" sheetId="4" state="hidden" r:id="rId2"/>
    <sheet name="Normal" sheetId="5" state="hidden" r:id="rId3"/>
    <sheet name="ClassWiz Simulator" sheetId="11" r:id="rId4"/>
    <sheet name="Working" sheetId="2" state="hidden" r:id="rId5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3" i="11"/>
  <c r="K42"/>
  <c r="K41"/>
  <c r="K39"/>
  <c r="K38"/>
  <c r="K37"/>
  <c r="K36"/>
  <c r="K35"/>
  <c r="K34"/>
  <c r="K40"/>
  <c r="O81"/>
  <c r="I81"/>
  <c r="H81"/>
  <c r="O80"/>
  <c r="I80"/>
  <c r="O79"/>
  <c r="I79"/>
  <c r="O78"/>
  <c r="I78"/>
  <c r="O77"/>
  <c r="I77"/>
  <c r="O76"/>
  <c r="I76"/>
  <c r="O75"/>
  <c r="I75"/>
  <c r="O74"/>
  <c r="I74"/>
  <c r="O73"/>
  <c r="I73"/>
  <c r="O72"/>
  <c r="I72"/>
  <c r="N68"/>
  <c r="N69" s="1"/>
  <c r="N70" s="1"/>
  <c r="N71" s="1"/>
  <c r="H68"/>
  <c r="H69" s="1"/>
  <c r="H70" s="1"/>
  <c r="H71" s="1"/>
  <c r="O60"/>
  <c r="N72" s="1"/>
  <c r="I60"/>
  <c r="H72" s="1"/>
  <c r="O53"/>
  <c r="I53"/>
  <c r="H53"/>
  <c r="O52"/>
  <c r="I52"/>
  <c r="O51"/>
  <c r="I51"/>
  <c r="O50"/>
  <c r="I50"/>
  <c r="O49"/>
  <c r="I49"/>
  <c r="O48"/>
  <c r="I48"/>
  <c r="O47"/>
  <c r="I47"/>
  <c r="O46"/>
  <c r="I46"/>
  <c r="O45"/>
  <c r="I45"/>
  <c r="O44"/>
  <c r="I44"/>
  <c r="N40"/>
  <c r="N41" s="1"/>
  <c r="N42" s="1"/>
  <c r="N43" s="1"/>
  <c r="H40"/>
  <c r="H41" s="1"/>
  <c r="H42" s="1"/>
  <c r="H43" s="1"/>
  <c r="C34"/>
  <c r="B38" s="1"/>
  <c r="O32"/>
  <c r="Q36" s="1"/>
  <c r="Q46" s="1"/>
  <c r="I32"/>
  <c r="H44" s="1"/>
  <c r="O20"/>
  <c r="I20"/>
  <c r="C20"/>
  <c r="O8"/>
  <c r="I8"/>
  <c r="C8"/>
  <c r="Q66" l="1"/>
  <c r="Q76" s="1"/>
  <c r="Q64"/>
  <c r="Q74" s="1"/>
  <c r="Q62"/>
  <c r="Q72" s="1"/>
  <c r="Q34"/>
  <c r="Q44" s="1"/>
  <c r="N10"/>
  <c r="N12"/>
  <c r="P9"/>
  <c r="J21"/>
  <c r="H22" s="1"/>
  <c r="J9"/>
  <c r="H10" s="1"/>
  <c r="B10"/>
  <c r="P21"/>
  <c r="N24" s="1"/>
  <c r="B24"/>
  <c r="D35"/>
  <c r="B36" s="1"/>
  <c r="K46"/>
  <c r="Q39"/>
  <c r="Q49" s="1"/>
  <c r="Q40"/>
  <c r="Q50" s="1"/>
  <c r="Q41"/>
  <c r="Q51" s="1"/>
  <c r="Q42"/>
  <c r="Q52" s="1"/>
  <c r="Q43"/>
  <c r="Q53" s="1"/>
  <c r="N44"/>
  <c r="K63"/>
  <c r="K73" s="1"/>
  <c r="K65"/>
  <c r="K75" s="1"/>
  <c r="K67"/>
  <c r="K77" s="1"/>
  <c r="Q37"/>
  <c r="Q47" s="1"/>
  <c r="K49"/>
  <c r="K68"/>
  <c r="K78" s="1"/>
  <c r="K69"/>
  <c r="K79" s="1"/>
  <c r="K70"/>
  <c r="K80" s="1"/>
  <c r="K71"/>
  <c r="K81" s="1"/>
  <c r="D9"/>
  <c r="B12" s="1"/>
  <c r="D21"/>
  <c r="B22" s="1"/>
  <c r="K44"/>
  <c r="Q35"/>
  <c r="Q45" s="1"/>
  <c r="K47"/>
  <c r="Q38"/>
  <c r="Q48" s="1"/>
  <c r="K50"/>
  <c r="K51"/>
  <c r="K52"/>
  <c r="K53"/>
  <c r="K62"/>
  <c r="K72" s="1"/>
  <c r="K64"/>
  <c r="K74" s="1"/>
  <c r="K66"/>
  <c r="K76" s="1"/>
  <c r="K45"/>
  <c r="K48"/>
  <c r="Q63"/>
  <c r="Q73" s="1"/>
  <c r="Q65"/>
  <c r="Q75" s="1"/>
  <c r="Q67"/>
  <c r="Q77" s="1"/>
  <c r="Q68"/>
  <c r="Q78" s="1"/>
  <c r="Q69"/>
  <c r="Q79" s="1"/>
  <c r="Q70"/>
  <c r="Q80" s="1"/>
  <c r="Q71"/>
  <c r="Q81" s="1"/>
  <c r="N22" l="1"/>
  <c r="H24"/>
  <c r="H12"/>
  <c r="F3" i="4"/>
  <c r="F3" i="5" l="1"/>
  <c r="H2"/>
  <c r="G18"/>
  <c r="C1003"/>
  <c r="C999"/>
  <c r="C995"/>
  <c r="C991"/>
  <c r="C987"/>
  <c r="C983"/>
  <c r="C979"/>
  <c r="C975"/>
  <c r="C971"/>
  <c r="C967"/>
  <c r="C963"/>
  <c r="C959"/>
  <c r="C955"/>
  <c r="C951"/>
  <c r="C947"/>
  <c r="C943"/>
  <c r="C939"/>
  <c r="C935"/>
  <c r="C931"/>
  <c r="C927"/>
  <c r="C923"/>
  <c r="C919"/>
  <c r="C915"/>
  <c r="C911"/>
  <c r="C907"/>
  <c r="C903"/>
  <c r="C899"/>
  <c r="C895"/>
  <c r="C891"/>
  <c r="C887"/>
  <c r="C883"/>
  <c r="C879"/>
  <c r="C875"/>
  <c r="C871"/>
  <c r="C867"/>
  <c r="C863"/>
  <c r="C859"/>
  <c r="C855"/>
  <c r="C851"/>
  <c r="C847"/>
  <c r="C843"/>
  <c r="C839"/>
  <c r="C835"/>
  <c r="C831"/>
  <c r="C827"/>
  <c r="C823"/>
  <c r="C819"/>
  <c r="C815"/>
  <c r="C811"/>
  <c r="C807"/>
  <c r="C803"/>
  <c r="C799"/>
  <c r="C795"/>
  <c r="C791"/>
  <c r="C787"/>
  <c r="C783"/>
  <c r="C779"/>
  <c r="C775"/>
  <c r="C771"/>
  <c r="C767"/>
  <c r="C763"/>
  <c r="C759"/>
  <c r="C755"/>
  <c r="C751"/>
  <c r="C747"/>
  <c r="C743"/>
  <c r="C739"/>
  <c r="C735"/>
  <c r="C731"/>
  <c r="C727"/>
  <c r="C723"/>
  <c r="C719"/>
  <c r="C715"/>
  <c r="C711"/>
  <c r="C707"/>
  <c r="C703"/>
  <c r="C699"/>
  <c r="C695"/>
  <c r="C691"/>
  <c r="C687"/>
  <c r="C683"/>
  <c r="C679"/>
  <c r="C675"/>
  <c r="C671"/>
  <c r="C667"/>
  <c r="C663"/>
  <c r="C659"/>
  <c r="C655"/>
  <c r="C651"/>
  <c r="C647"/>
  <c r="C643"/>
  <c r="C639"/>
  <c r="C635"/>
  <c r="C631"/>
  <c r="C627"/>
  <c r="C623"/>
  <c r="C619"/>
  <c r="C615"/>
  <c r="C611"/>
  <c r="C607"/>
  <c r="C603"/>
  <c r="C599"/>
  <c r="C595"/>
  <c r="C591"/>
  <c r="C587"/>
  <c r="C583"/>
  <c r="C579"/>
  <c r="C575"/>
  <c r="C571"/>
  <c r="C567"/>
  <c r="C563"/>
  <c r="C559"/>
  <c r="C555"/>
  <c r="C551"/>
  <c r="C547"/>
  <c r="C543"/>
  <c r="C539"/>
  <c r="C535"/>
  <c r="C531"/>
  <c r="C527"/>
  <c r="C523"/>
  <c r="C519"/>
  <c r="C515"/>
  <c r="C511"/>
  <c r="C507"/>
  <c r="C503"/>
  <c r="C499"/>
  <c r="C495"/>
  <c r="C491"/>
  <c r="C487"/>
  <c r="C483"/>
  <c r="C479"/>
  <c r="C475"/>
  <c r="C471"/>
  <c r="C467"/>
  <c r="C463"/>
  <c r="C459"/>
  <c r="C455"/>
  <c r="C451"/>
  <c r="C447"/>
  <c r="C443"/>
  <c r="C439"/>
  <c r="C435"/>
  <c r="C431"/>
  <c r="C427"/>
  <c r="C423"/>
  <c r="C419"/>
  <c r="C415"/>
  <c r="C411"/>
  <c r="C407"/>
  <c r="C403"/>
  <c r="C399"/>
  <c r="C395"/>
  <c r="C391"/>
  <c r="C387"/>
  <c r="C383"/>
  <c r="C379"/>
  <c r="C375"/>
  <c r="C371"/>
  <c r="C367"/>
  <c r="C363"/>
  <c r="C359"/>
  <c r="C355"/>
  <c r="C351"/>
  <c r="C347"/>
  <c r="C343"/>
  <c r="C339"/>
  <c r="C335"/>
  <c r="C331"/>
  <c r="C327"/>
  <c r="C323"/>
  <c r="C319"/>
  <c r="C315"/>
  <c r="C311"/>
  <c r="C307"/>
  <c r="C303"/>
  <c r="C299"/>
  <c r="C295"/>
  <c r="C291"/>
  <c r="C287"/>
  <c r="C283"/>
  <c r="C279"/>
  <c r="C275"/>
  <c r="C271"/>
  <c r="C267"/>
  <c r="C263"/>
  <c r="C259"/>
  <c r="C255"/>
  <c r="C251"/>
  <c r="C247"/>
  <c r="C243"/>
  <c r="C239"/>
  <c r="C235"/>
  <c r="C231"/>
  <c r="C227"/>
  <c r="C223"/>
  <c r="C219"/>
  <c r="C215"/>
  <c r="C211"/>
  <c r="C207"/>
  <c r="C203"/>
  <c r="C199"/>
  <c r="C195"/>
  <c r="C191"/>
  <c r="C187"/>
  <c r="C183"/>
  <c r="C179"/>
  <c r="C175"/>
  <c r="C171"/>
  <c r="C167"/>
  <c r="C163"/>
  <c r="C159"/>
  <c r="C155"/>
  <c r="C151"/>
  <c r="C147"/>
  <c r="C143"/>
  <c r="C139"/>
  <c r="C135"/>
  <c r="C131"/>
  <c r="C127"/>
  <c r="C123"/>
  <c r="C119"/>
  <c r="C115"/>
  <c r="C111"/>
  <c r="C107"/>
  <c r="C103"/>
  <c r="C99"/>
  <c r="C95"/>
  <c r="C91"/>
  <c r="C87"/>
  <c r="C83"/>
  <c r="C79"/>
  <c r="C75"/>
  <c r="C71"/>
  <c r="C67"/>
  <c r="C63"/>
  <c r="C59"/>
  <c r="C55"/>
  <c r="C51"/>
  <c r="C47"/>
  <c r="C43"/>
  <c r="C39"/>
  <c r="C35"/>
  <c r="C31"/>
  <c r="C27"/>
  <c r="C23"/>
  <c r="C19"/>
  <c r="C15"/>
  <c r="C11"/>
  <c r="C7"/>
  <c r="C3"/>
  <c r="D1000"/>
  <c r="D996"/>
  <c r="D992"/>
  <c r="D988"/>
  <c r="D984"/>
  <c r="C1000"/>
  <c r="C996"/>
  <c r="C992"/>
  <c r="C988"/>
  <c r="C984"/>
  <c r="C980"/>
  <c r="C976"/>
  <c r="C972"/>
  <c r="C968"/>
  <c r="C964"/>
  <c r="C960"/>
  <c r="C956"/>
  <c r="C952"/>
  <c r="C948"/>
  <c r="C944"/>
  <c r="C940"/>
  <c r="C936"/>
  <c r="C932"/>
  <c r="C928"/>
  <c r="C924"/>
  <c r="C920"/>
  <c r="C916"/>
  <c r="C912"/>
  <c r="C908"/>
  <c r="C904"/>
  <c r="C900"/>
  <c r="C896"/>
  <c r="C892"/>
  <c r="C888"/>
  <c r="C884"/>
  <c r="C880"/>
  <c r="C876"/>
  <c r="C872"/>
  <c r="C868"/>
  <c r="C864"/>
  <c r="C860"/>
  <c r="C856"/>
  <c r="C852"/>
  <c r="C848"/>
  <c r="C844"/>
  <c r="C840"/>
  <c r="C836"/>
  <c r="C832"/>
  <c r="C828"/>
  <c r="C824"/>
  <c r="C820"/>
  <c r="C816"/>
  <c r="C812"/>
  <c r="C808"/>
  <c r="C804"/>
  <c r="C800"/>
  <c r="C796"/>
  <c r="C792"/>
  <c r="C788"/>
  <c r="C784"/>
  <c r="C780"/>
  <c r="C776"/>
  <c r="C772"/>
  <c r="C768"/>
  <c r="C764"/>
  <c r="C760"/>
  <c r="C756"/>
  <c r="C752"/>
  <c r="C748"/>
  <c r="C744"/>
  <c r="C740"/>
  <c r="C736"/>
  <c r="C732"/>
  <c r="C728"/>
  <c r="C724"/>
  <c r="C720"/>
  <c r="C716"/>
  <c r="C712"/>
  <c r="C708"/>
  <c r="C704"/>
  <c r="C700"/>
  <c r="C696"/>
  <c r="C692"/>
  <c r="C688"/>
  <c r="C684"/>
  <c r="C680"/>
  <c r="C676"/>
  <c r="C672"/>
  <c r="C668"/>
  <c r="C664"/>
  <c r="C660"/>
  <c r="C656"/>
  <c r="C652"/>
  <c r="C648"/>
  <c r="C644"/>
  <c r="C640"/>
  <c r="C636"/>
  <c r="C632"/>
  <c r="C628"/>
  <c r="C624"/>
  <c r="C620"/>
  <c r="C616"/>
  <c r="C612"/>
  <c r="C608"/>
  <c r="C604"/>
  <c r="C600"/>
  <c r="C596"/>
  <c r="C592"/>
  <c r="C588"/>
  <c r="C584"/>
  <c r="C580"/>
  <c r="C576"/>
  <c r="C572"/>
  <c r="C568"/>
  <c r="C564"/>
  <c r="C560"/>
  <c r="C556"/>
  <c r="C552"/>
  <c r="C548"/>
  <c r="C544"/>
  <c r="C540"/>
  <c r="C536"/>
  <c r="C532"/>
  <c r="C528"/>
  <c r="C524"/>
  <c r="C520"/>
  <c r="C516"/>
  <c r="C512"/>
  <c r="C508"/>
  <c r="C504"/>
  <c r="C500"/>
  <c r="C496"/>
  <c r="C492"/>
  <c r="C488"/>
  <c r="C484"/>
  <c r="C480"/>
  <c r="C476"/>
  <c r="C472"/>
  <c r="C468"/>
  <c r="C464"/>
  <c r="C460"/>
  <c r="C456"/>
  <c r="C452"/>
  <c r="C448"/>
  <c r="C444"/>
  <c r="C440"/>
  <c r="C436"/>
  <c r="C432"/>
  <c r="C428"/>
  <c r="C424"/>
  <c r="C420"/>
  <c r="C416"/>
  <c r="C412"/>
  <c r="C408"/>
  <c r="C404"/>
  <c r="C400"/>
  <c r="C396"/>
  <c r="C392"/>
  <c r="C388"/>
  <c r="C384"/>
  <c r="C380"/>
  <c r="C376"/>
  <c r="C372"/>
  <c r="C368"/>
  <c r="C364"/>
  <c r="C360"/>
  <c r="C356"/>
  <c r="C352"/>
  <c r="C348"/>
  <c r="C344"/>
  <c r="C340"/>
  <c r="C336"/>
  <c r="C332"/>
  <c r="C328"/>
  <c r="C324"/>
  <c r="C320"/>
  <c r="C316"/>
  <c r="C312"/>
  <c r="C308"/>
  <c r="C304"/>
  <c r="C300"/>
  <c r="C296"/>
  <c r="C292"/>
  <c r="C288"/>
  <c r="C284"/>
  <c r="C280"/>
  <c r="C276"/>
  <c r="C272"/>
  <c r="C268"/>
  <c r="C264"/>
  <c r="C260"/>
  <c r="C256"/>
  <c r="C252"/>
  <c r="C248"/>
  <c r="C244"/>
  <c r="C240"/>
  <c r="C236"/>
  <c r="C232"/>
  <c r="C228"/>
  <c r="C224"/>
  <c r="C220"/>
  <c r="C216"/>
  <c r="C212"/>
  <c r="C208"/>
  <c r="C204"/>
  <c r="C200"/>
  <c r="C196"/>
  <c r="C192"/>
  <c r="C188"/>
  <c r="C184"/>
  <c r="C180"/>
  <c r="C176"/>
  <c r="C172"/>
  <c r="C168"/>
  <c r="C164"/>
  <c r="C160"/>
  <c r="C156"/>
  <c r="C152"/>
  <c r="C148"/>
  <c r="C144"/>
  <c r="C140"/>
  <c r="C136"/>
  <c r="C132"/>
  <c r="C128"/>
  <c r="C124"/>
  <c r="C120"/>
  <c r="C116"/>
  <c r="C112"/>
  <c r="C108"/>
  <c r="C104"/>
  <c r="C100"/>
  <c r="C96"/>
  <c r="C92"/>
  <c r="C88"/>
  <c r="C84"/>
  <c r="C80"/>
  <c r="C76"/>
  <c r="C72"/>
  <c r="C68"/>
  <c r="C64"/>
  <c r="C60"/>
  <c r="C56"/>
  <c r="C52"/>
  <c r="C48"/>
  <c r="C44"/>
  <c r="C40"/>
  <c r="C36"/>
  <c r="C32"/>
  <c r="C28"/>
  <c r="C24"/>
  <c r="C20"/>
  <c r="C16"/>
  <c r="C12"/>
  <c r="C8"/>
  <c r="C4"/>
  <c r="D1001"/>
  <c r="D997"/>
  <c r="D993"/>
  <c r="D989"/>
  <c r="D985"/>
  <c r="D981"/>
  <c r="C1001"/>
  <c r="C997"/>
  <c r="C993"/>
  <c r="C989"/>
  <c r="C985"/>
  <c r="C981"/>
  <c r="C977"/>
  <c r="C973"/>
  <c r="C969"/>
  <c r="C965"/>
  <c r="C961"/>
  <c r="C957"/>
  <c r="C953"/>
  <c r="C949"/>
  <c r="C945"/>
  <c r="C941"/>
  <c r="C937"/>
  <c r="C933"/>
  <c r="C929"/>
  <c r="C925"/>
  <c r="C921"/>
  <c r="C917"/>
  <c r="C913"/>
  <c r="C909"/>
  <c r="C905"/>
  <c r="C901"/>
  <c r="C897"/>
  <c r="C893"/>
  <c r="C889"/>
  <c r="C885"/>
  <c r="C881"/>
  <c r="C877"/>
  <c r="C873"/>
  <c r="C869"/>
  <c r="C865"/>
  <c r="C861"/>
  <c r="C857"/>
  <c r="C853"/>
  <c r="C849"/>
  <c r="C845"/>
  <c r="C841"/>
  <c r="C837"/>
  <c r="C833"/>
  <c r="C829"/>
  <c r="C825"/>
  <c r="C821"/>
  <c r="C817"/>
  <c r="C813"/>
  <c r="C809"/>
  <c r="C805"/>
  <c r="C801"/>
  <c r="C797"/>
  <c r="C793"/>
  <c r="C789"/>
  <c r="C785"/>
  <c r="C781"/>
  <c r="C777"/>
  <c r="C773"/>
  <c r="C769"/>
  <c r="C765"/>
  <c r="C761"/>
  <c r="C757"/>
  <c r="C753"/>
  <c r="C749"/>
  <c r="C745"/>
  <c r="C741"/>
  <c r="C737"/>
  <c r="C733"/>
  <c r="C729"/>
  <c r="C725"/>
  <c r="C721"/>
  <c r="C717"/>
  <c r="C713"/>
  <c r="C709"/>
  <c r="C705"/>
  <c r="C701"/>
  <c r="C697"/>
  <c r="C693"/>
  <c r="C689"/>
  <c r="C685"/>
  <c r="C681"/>
  <c r="C677"/>
  <c r="C673"/>
  <c r="C669"/>
  <c r="C665"/>
  <c r="C661"/>
  <c r="C657"/>
  <c r="C653"/>
  <c r="C649"/>
  <c r="C645"/>
  <c r="C641"/>
  <c r="C637"/>
  <c r="C633"/>
  <c r="C629"/>
  <c r="C625"/>
  <c r="C621"/>
  <c r="C617"/>
  <c r="C613"/>
  <c r="C609"/>
  <c r="C605"/>
  <c r="C601"/>
  <c r="C597"/>
  <c r="C593"/>
  <c r="C589"/>
  <c r="C585"/>
  <c r="C581"/>
  <c r="C577"/>
  <c r="C573"/>
  <c r="C569"/>
  <c r="C565"/>
  <c r="C561"/>
  <c r="C557"/>
  <c r="C553"/>
  <c r="C549"/>
  <c r="C545"/>
  <c r="C541"/>
  <c r="C537"/>
  <c r="C533"/>
  <c r="C529"/>
  <c r="C525"/>
  <c r="C521"/>
  <c r="C517"/>
  <c r="C513"/>
  <c r="C509"/>
  <c r="C505"/>
  <c r="C501"/>
  <c r="C497"/>
  <c r="C493"/>
  <c r="C489"/>
  <c r="C485"/>
  <c r="C481"/>
  <c r="C477"/>
  <c r="C473"/>
  <c r="C469"/>
  <c r="C465"/>
  <c r="C461"/>
  <c r="C457"/>
  <c r="C453"/>
  <c r="C449"/>
  <c r="C445"/>
  <c r="C441"/>
  <c r="C437"/>
  <c r="C433"/>
  <c r="C429"/>
  <c r="C425"/>
  <c r="C421"/>
  <c r="C417"/>
  <c r="C413"/>
  <c r="C409"/>
  <c r="C405"/>
  <c r="C401"/>
  <c r="C397"/>
  <c r="C393"/>
  <c r="C389"/>
  <c r="C385"/>
  <c r="C381"/>
  <c r="C377"/>
  <c r="C373"/>
  <c r="C369"/>
  <c r="C365"/>
  <c r="C361"/>
  <c r="C357"/>
  <c r="C353"/>
  <c r="C349"/>
  <c r="C345"/>
  <c r="C341"/>
  <c r="C337"/>
  <c r="C333"/>
  <c r="C329"/>
  <c r="C325"/>
  <c r="C321"/>
  <c r="C317"/>
  <c r="C313"/>
  <c r="C309"/>
  <c r="C305"/>
  <c r="C301"/>
  <c r="C297"/>
  <c r="C293"/>
  <c r="C289"/>
  <c r="C285"/>
  <c r="C281"/>
  <c r="C277"/>
  <c r="C273"/>
  <c r="C269"/>
  <c r="C265"/>
  <c r="C261"/>
  <c r="C257"/>
  <c r="C253"/>
  <c r="C249"/>
  <c r="C245"/>
  <c r="C241"/>
  <c r="C237"/>
  <c r="C233"/>
  <c r="C229"/>
  <c r="C225"/>
  <c r="C221"/>
  <c r="C217"/>
  <c r="C213"/>
  <c r="C209"/>
  <c r="C205"/>
  <c r="C201"/>
  <c r="C197"/>
  <c r="C193"/>
  <c r="C189"/>
  <c r="C185"/>
  <c r="C181"/>
  <c r="C177"/>
  <c r="C173"/>
  <c r="C169"/>
  <c r="C165"/>
  <c r="C161"/>
  <c r="C157"/>
  <c r="C153"/>
  <c r="C149"/>
  <c r="C145"/>
  <c r="C141"/>
  <c r="C137"/>
  <c r="C133"/>
  <c r="C129"/>
  <c r="C125"/>
  <c r="C121"/>
  <c r="C117"/>
  <c r="C113"/>
  <c r="C109"/>
  <c r="C105"/>
  <c r="C101"/>
  <c r="C97"/>
  <c r="C93"/>
  <c r="C89"/>
  <c r="C85"/>
  <c r="C81"/>
  <c r="C77"/>
  <c r="C73"/>
  <c r="C69"/>
  <c r="C65"/>
  <c r="C61"/>
  <c r="C57"/>
  <c r="C53"/>
  <c r="C49"/>
  <c r="C45"/>
  <c r="C41"/>
  <c r="C37"/>
  <c r="C33"/>
  <c r="C29"/>
  <c r="C25"/>
  <c r="C1002"/>
  <c r="C998"/>
  <c r="C994"/>
  <c r="C990"/>
  <c r="C986"/>
  <c r="C982"/>
  <c r="C978"/>
  <c r="C974"/>
  <c r="C970"/>
  <c r="C966"/>
  <c r="C962"/>
  <c r="C958"/>
  <c r="C954"/>
  <c r="C950"/>
  <c r="C946"/>
  <c r="C942"/>
  <c r="C938"/>
  <c r="C934"/>
  <c r="C930"/>
  <c r="C926"/>
  <c r="C922"/>
  <c r="C918"/>
  <c r="C914"/>
  <c r="C910"/>
  <c r="C906"/>
  <c r="C902"/>
  <c r="C898"/>
  <c r="C894"/>
  <c r="C890"/>
  <c r="C886"/>
  <c r="C882"/>
  <c r="C878"/>
  <c r="C874"/>
  <c r="C870"/>
  <c r="C866"/>
  <c r="C862"/>
  <c r="C858"/>
  <c r="C854"/>
  <c r="C850"/>
  <c r="C846"/>
  <c r="C842"/>
  <c r="C838"/>
  <c r="C834"/>
  <c r="C830"/>
  <c r="C826"/>
  <c r="C822"/>
  <c r="C818"/>
  <c r="C814"/>
  <c r="C810"/>
  <c r="C806"/>
  <c r="C802"/>
  <c r="C798"/>
  <c r="C794"/>
  <c r="C790"/>
  <c r="C786"/>
  <c r="C782"/>
  <c r="C778"/>
  <c r="C774"/>
  <c r="C770"/>
  <c r="C766"/>
  <c r="C762"/>
  <c r="C758"/>
  <c r="C754"/>
  <c r="C750"/>
  <c r="C746"/>
  <c r="C742"/>
  <c r="C738"/>
  <c r="C734"/>
  <c r="C730"/>
  <c r="C726"/>
  <c r="C722"/>
  <c r="C718"/>
  <c r="C714"/>
  <c r="C710"/>
  <c r="C706"/>
  <c r="C702"/>
  <c r="C698"/>
  <c r="C694"/>
  <c r="C690"/>
  <c r="C686"/>
  <c r="C682"/>
  <c r="C678"/>
  <c r="C674"/>
  <c r="C670"/>
  <c r="C666"/>
  <c r="C662"/>
  <c r="C658"/>
  <c r="C654"/>
  <c r="C650"/>
  <c r="C646"/>
  <c r="C642"/>
  <c r="C638"/>
  <c r="C634"/>
  <c r="C630"/>
  <c r="C626"/>
  <c r="C622"/>
  <c r="C618"/>
  <c r="C614"/>
  <c r="C610"/>
  <c r="C606"/>
  <c r="C602"/>
  <c r="C598"/>
  <c r="C594"/>
  <c r="C590"/>
  <c r="C586"/>
  <c r="C582"/>
  <c r="C578"/>
  <c r="C574"/>
  <c r="C570"/>
  <c r="C566"/>
  <c r="C562"/>
  <c r="C558"/>
  <c r="C554"/>
  <c r="C550"/>
  <c r="C546"/>
  <c r="C542"/>
  <c r="C538"/>
  <c r="C534"/>
  <c r="C530"/>
  <c r="C526"/>
  <c r="C522"/>
  <c r="C518"/>
  <c r="C514"/>
  <c r="C510"/>
  <c r="C506"/>
  <c r="C502"/>
  <c r="C498"/>
  <c r="C494"/>
  <c r="C490"/>
  <c r="C486"/>
  <c r="C482"/>
  <c r="C478"/>
  <c r="C474"/>
  <c r="C470"/>
  <c r="C466"/>
  <c r="C462"/>
  <c r="C458"/>
  <c r="C454"/>
  <c r="C450"/>
  <c r="C446"/>
  <c r="C442"/>
  <c r="C438"/>
  <c r="C434"/>
  <c r="C430"/>
  <c r="C426"/>
  <c r="C422"/>
  <c r="C418"/>
  <c r="C414"/>
  <c r="C410"/>
  <c r="C406"/>
  <c r="C402"/>
  <c r="C398"/>
  <c r="C394"/>
  <c r="C390"/>
  <c r="C386"/>
  <c r="C382"/>
  <c r="C378"/>
  <c r="C374"/>
  <c r="C370"/>
  <c r="C366"/>
  <c r="C362"/>
  <c r="C358"/>
  <c r="C354"/>
  <c r="C350"/>
  <c r="C346"/>
  <c r="C342"/>
  <c r="C338"/>
  <c r="C334"/>
  <c r="C330"/>
  <c r="C326"/>
  <c r="C322"/>
  <c r="C318"/>
  <c r="C314"/>
  <c r="C310"/>
  <c r="C306"/>
  <c r="C302"/>
  <c r="C298"/>
  <c r="C294"/>
  <c r="C290"/>
  <c r="C286"/>
  <c r="C282"/>
  <c r="C278"/>
  <c r="C274"/>
  <c r="C270"/>
  <c r="C266"/>
  <c r="C262"/>
  <c r="C258"/>
  <c r="C254"/>
  <c r="C250"/>
  <c r="C246"/>
  <c r="C242"/>
  <c r="C238"/>
  <c r="C234"/>
  <c r="C230"/>
  <c r="C226"/>
  <c r="C222"/>
  <c r="C218"/>
  <c r="C214"/>
  <c r="C210"/>
  <c r="C206"/>
  <c r="C202"/>
  <c r="C198"/>
  <c r="C194"/>
  <c r="C190"/>
  <c r="C186"/>
  <c r="C182"/>
  <c r="C178"/>
  <c r="C174"/>
  <c r="C170"/>
  <c r="C166"/>
  <c r="C162"/>
  <c r="C158"/>
  <c r="C154"/>
  <c r="C150"/>
  <c r="C146"/>
  <c r="C142"/>
  <c r="C138"/>
  <c r="C134"/>
  <c r="C130"/>
  <c r="C126"/>
  <c r="C122"/>
  <c r="C118"/>
  <c r="C114"/>
  <c r="C110"/>
  <c r="C106"/>
  <c r="C102"/>
  <c r="C98"/>
  <c r="C94"/>
  <c r="C90"/>
  <c r="C86"/>
  <c r="C82"/>
  <c r="C78"/>
  <c r="C74"/>
  <c r="C70"/>
  <c r="C66"/>
  <c r="C62"/>
  <c r="C58"/>
  <c r="C54"/>
  <c r="C50"/>
  <c r="C46"/>
  <c r="C42"/>
  <c r="C38"/>
  <c r="C34"/>
  <c r="C30"/>
  <c r="C26"/>
  <c r="C17"/>
  <c r="C9"/>
  <c r="D1002"/>
  <c r="D994"/>
  <c r="D986"/>
  <c r="D979"/>
  <c r="D975"/>
  <c r="D971"/>
  <c r="D967"/>
  <c r="D963"/>
  <c r="D959"/>
  <c r="D955"/>
  <c r="D951"/>
  <c r="D947"/>
  <c r="D943"/>
  <c r="D939"/>
  <c r="D935"/>
  <c r="D931"/>
  <c r="D927"/>
  <c r="D923"/>
  <c r="D919"/>
  <c r="D915"/>
  <c r="D911"/>
  <c r="D907"/>
  <c r="D903"/>
  <c r="D899"/>
  <c r="D895"/>
  <c r="D891"/>
  <c r="D887"/>
  <c r="D883"/>
  <c r="D879"/>
  <c r="D875"/>
  <c r="D871"/>
  <c r="D867"/>
  <c r="D863"/>
  <c r="D859"/>
  <c r="D855"/>
  <c r="D851"/>
  <c r="D847"/>
  <c r="D843"/>
  <c r="D839"/>
  <c r="D835"/>
  <c r="D831"/>
  <c r="D827"/>
  <c r="D823"/>
  <c r="D819"/>
  <c r="D815"/>
  <c r="D811"/>
  <c r="D807"/>
  <c r="D803"/>
  <c r="D799"/>
  <c r="D795"/>
  <c r="D791"/>
  <c r="D787"/>
  <c r="D783"/>
  <c r="D779"/>
  <c r="D775"/>
  <c r="D771"/>
  <c r="D767"/>
  <c r="D763"/>
  <c r="D759"/>
  <c r="D755"/>
  <c r="D751"/>
  <c r="D747"/>
  <c r="D743"/>
  <c r="D739"/>
  <c r="D735"/>
  <c r="D731"/>
  <c r="D727"/>
  <c r="D723"/>
  <c r="D719"/>
  <c r="D715"/>
  <c r="D711"/>
  <c r="D707"/>
  <c r="D703"/>
  <c r="D699"/>
  <c r="D695"/>
  <c r="D691"/>
  <c r="D687"/>
  <c r="D683"/>
  <c r="D679"/>
  <c r="D675"/>
  <c r="D671"/>
  <c r="D667"/>
  <c r="D663"/>
  <c r="D659"/>
  <c r="D655"/>
  <c r="D651"/>
  <c r="D647"/>
  <c r="D643"/>
  <c r="D639"/>
  <c r="D635"/>
  <c r="D631"/>
  <c r="D627"/>
  <c r="D623"/>
  <c r="D619"/>
  <c r="D615"/>
  <c r="D611"/>
  <c r="D607"/>
  <c r="D603"/>
  <c r="D599"/>
  <c r="D595"/>
  <c r="D591"/>
  <c r="D587"/>
  <c r="D583"/>
  <c r="D579"/>
  <c r="D575"/>
  <c r="D571"/>
  <c r="D567"/>
  <c r="D563"/>
  <c r="D559"/>
  <c r="D555"/>
  <c r="D551"/>
  <c r="D547"/>
  <c r="D543"/>
  <c r="D539"/>
  <c r="D535"/>
  <c r="D531"/>
  <c r="D527"/>
  <c r="D523"/>
  <c r="D519"/>
  <c r="D515"/>
  <c r="D511"/>
  <c r="D507"/>
  <c r="D503"/>
  <c r="D499"/>
  <c r="D495"/>
  <c r="D491"/>
  <c r="D487"/>
  <c r="D483"/>
  <c r="D479"/>
  <c r="D475"/>
  <c r="D471"/>
  <c r="D467"/>
  <c r="D463"/>
  <c r="D459"/>
  <c r="D455"/>
  <c r="D451"/>
  <c r="D447"/>
  <c r="D443"/>
  <c r="D439"/>
  <c r="D435"/>
  <c r="D431"/>
  <c r="D427"/>
  <c r="D423"/>
  <c r="D419"/>
  <c r="D415"/>
  <c r="D411"/>
  <c r="D407"/>
  <c r="D403"/>
  <c r="D399"/>
  <c r="D395"/>
  <c r="D391"/>
  <c r="D387"/>
  <c r="D383"/>
  <c r="D379"/>
  <c r="D375"/>
  <c r="D371"/>
  <c r="D367"/>
  <c r="D363"/>
  <c r="D359"/>
  <c r="D355"/>
  <c r="D351"/>
  <c r="D347"/>
  <c r="D343"/>
  <c r="D339"/>
  <c r="D335"/>
  <c r="D331"/>
  <c r="D327"/>
  <c r="D323"/>
  <c r="D319"/>
  <c r="D315"/>
  <c r="D311"/>
  <c r="D307"/>
  <c r="D303"/>
  <c r="D299"/>
  <c r="D295"/>
  <c r="D291"/>
  <c r="D287"/>
  <c r="D283"/>
  <c r="D279"/>
  <c r="D275"/>
  <c r="D271"/>
  <c r="D267"/>
  <c r="D263"/>
  <c r="D259"/>
  <c r="D255"/>
  <c r="D251"/>
  <c r="D247"/>
  <c r="D243"/>
  <c r="D239"/>
  <c r="D235"/>
  <c r="D231"/>
  <c r="D227"/>
  <c r="D223"/>
  <c r="D219"/>
  <c r="D215"/>
  <c r="D211"/>
  <c r="D207"/>
  <c r="D203"/>
  <c r="D199"/>
  <c r="D195"/>
  <c r="D191"/>
  <c r="D187"/>
  <c r="D183"/>
  <c r="D179"/>
  <c r="D175"/>
  <c r="D171"/>
  <c r="D167"/>
  <c r="D163"/>
  <c r="D159"/>
  <c r="D155"/>
  <c r="D151"/>
  <c r="D147"/>
  <c r="D143"/>
  <c r="D139"/>
  <c r="D135"/>
  <c r="D131"/>
  <c r="D127"/>
  <c r="D123"/>
  <c r="D119"/>
  <c r="D115"/>
  <c r="D111"/>
  <c r="D107"/>
  <c r="D103"/>
  <c r="D99"/>
  <c r="D95"/>
  <c r="D91"/>
  <c r="D87"/>
  <c r="D83"/>
  <c r="D79"/>
  <c r="D75"/>
  <c r="D71"/>
  <c r="D67"/>
  <c r="D63"/>
  <c r="D59"/>
  <c r="D55"/>
  <c r="D51"/>
  <c r="D47"/>
  <c r="D43"/>
  <c r="D39"/>
  <c r="D35"/>
  <c r="D31"/>
  <c r="D27"/>
  <c r="D23"/>
  <c r="D19"/>
  <c r="D15"/>
  <c r="D11"/>
  <c r="D7"/>
  <c r="D3"/>
  <c r="D40"/>
  <c r="D28"/>
  <c r="D16"/>
  <c r="D4"/>
  <c r="D13"/>
  <c r="C18"/>
  <c r="C10"/>
  <c r="D1003"/>
  <c r="D995"/>
  <c r="D987"/>
  <c r="D980"/>
  <c r="D976"/>
  <c r="D972"/>
  <c r="D968"/>
  <c r="D964"/>
  <c r="D960"/>
  <c r="D956"/>
  <c r="D952"/>
  <c r="D948"/>
  <c r="D944"/>
  <c r="D940"/>
  <c r="D936"/>
  <c r="D932"/>
  <c r="D928"/>
  <c r="D924"/>
  <c r="D920"/>
  <c r="D916"/>
  <c r="D912"/>
  <c r="D908"/>
  <c r="D904"/>
  <c r="D900"/>
  <c r="D896"/>
  <c r="D892"/>
  <c r="D888"/>
  <c r="D884"/>
  <c r="D880"/>
  <c r="D876"/>
  <c r="D872"/>
  <c r="D868"/>
  <c r="D864"/>
  <c r="D860"/>
  <c r="D856"/>
  <c r="D852"/>
  <c r="D848"/>
  <c r="D844"/>
  <c r="D840"/>
  <c r="D836"/>
  <c r="D832"/>
  <c r="D828"/>
  <c r="D824"/>
  <c r="D820"/>
  <c r="D816"/>
  <c r="D812"/>
  <c r="D808"/>
  <c r="D804"/>
  <c r="D800"/>
  <c r="D796"/>
  <c r="D792"/>
  <c r="D788"/>
  <c r="D784"/>
  <c r="D780"/>
  <c r="D776"/>
  <c r="D772"/>
  <c r="D768"/>
  <c r="D764"/>
  <c r="D760"/>
  <c r="D756"/>
  <c r="D752"/>
  <c r="D748"/>
  <c r="D744"/>
  <c r="D740"/>
  <c r="D736"/>
  <c r="D732"/>
  <c r="D728"/>
  <c r="D724"/>
  <c r="D720"/>
  <c r="D716"/>
  <c r="D712"/>
  <c r="D708"/>
  <c r="D704"/>
  <c r="D700"/>
  <c r="D696"/>
  <c r="D692"/>
  <c r="D688"/>
  <c r="D684"/>
  <c r="D680"/>
  <c r="D676"/>
  <c r="D672"/>
  <c r="D668"/>
  <c r="D664"/>
  <c r="D660"/>
  <c r="D656"/>
  <c r="D652"/>
  <c r="D648"/>
  <c r="D644"/>
  <c r="D640"/>
  <c r="D636"/>
  <c r="D632"/>
  <c r="D628"/>
  <c r="D624"/>
  <c r="D620"/>
  <c r="D616"/>
  <c r="D612"/>
  <c r="D608"/>
  <c r="D604"/>
  <c r="D600"/>
  <c r="D596"/>
  <c r="D592"/>
  <c r="D588"/>
  <c r="D584"/>
  <c r="D580"/>
  <c r="D576"/>
  <c r="D572"/>
  <c r="D568"/>
  <c r="D564"/>
  <c r="D560"/>
  <c r="D556"/>
  <c r="D552"/>
  <c r="D548"/>
  <c r="D544"/>
  <c r="D540"/>
  <c r="D536"/>
  <c r="D532"/>
  <c r="D528"/>
  <c r="D524"/>
  <c r="D520"/>
  <c r="D516"/>
  <c r="D512"/>
  <c r="D508"/>
  <c r="D504"/>
  <c r="D500"/>
  <c r="D496"/>
  <c r="D492"/>
  <c r="D488"/>
  <c r="D484"/>
  <c r="D480"/>
  <c r="D476"/>
  <c r="D472"/>
  <c r="D468"/>
  <c r="D464"/>
  <c r="D460"/>
  <c r="D456"/>
  <c r="D452"/>
  <c r="D448"/>
  <c r="D444"/>
  <c r="D440"/>
  <c r="D436"/>
  <c r="D432"/>
  <c r="D428"/>
  <c r="D424"/>
  <c r="D420"/>
  <c r="D416"/>
  <c r="D412"/>
  <c r="D408"/>
  <c r="D404"/>
  <c r="D400"/>
  <c r="D396"/>
  <c r="D392"/>
  <c r="D388"/>
  <c r="D384"/>
  <c r="D380"/>
  <c r="D376"/>
  <c r="D372"/>
  <c r="D368"/>
  <c r="D364"/>
  <c r="D360"/>
  <c r="D356"/>
  <c r="D352"/>
  <c r="D348"/>
  <c r="D344"/>
  <c r="D340"/>
  <c r="D336"/>
  <c r="D332"/>
  <c r="D328"/>
  <c r="D324"/>
  <c r="D320"/>
  <c r="D316"/>
  <c r="D312"/>
  <c r="D308"/>
  <c r="D304"/>
  <c r="D300"/>
  <c r="D296"/>
  <c r="D292"/>
  <c r="D288"/>
  <c r="D284"/>
  <c r="D280"/>
  <c r="D276"/>
  <c r="D272"/>
  <c r="D268"/>
  <c r="D264"/>
  <c r="D260"/>
  <c r="D256"/>
  <c r="D252"/>
  <c r="D248"/>
  <c r="D244"/>
  <c r="D240"/>
  <c r="D236"/>
  <c r="D232"/>
  <c r="D228"/>
  <c r="D224"/>
  <c r="D220"/>
  <c r="D216"/>
  <c r="D212"/>
  <c r="D208"/>
  <c r="D204"/>
  <c r="D200"/>
  <c r="D196"/>
  <c r="D192"/>
  <c r="D188"/>
  <c r="D184"/>
  <c r="D180"/>
  <c r="D176"/>
  <c r="D172"/>
  <c r="D168"/>
  <c r="D164"/>
  <c r="D160"/>
  <c r="D156"/>
  <c r="D152"/>
  <c r="D148"/>
  <c r="D144"/>
  <c r="D140"/>
  <c r="D136"/>
  <c r="D132"/>
  <c r="D128"/>
  <c r="D124"/>
  <c r="D120"/>
  <c r="D116"/>
  <c r="D112"/>
  <c r="D108"/>
  <c r="D104"/>
  <c r="D100"/>
  <c r="D96"/>
  <c r="D92"/>
  <c r="D88"/>
  <c r="D84"/>
  <c r="D80"/>
  <c r="D76"/>
  <c r="D72"/>
  <c r="D68"/>
  <c r="D64"/>
  <c r="D60"/>
  <c r="D56"/>
  <c r="D52"/>
  <c r="D48"/>
  <c r="D44"/>
  <c r="D36"/>
  <c r="D32"/>
  <c r="D20"/>
  <c r="D8"/>
  <c r="D9"/>
  <c r="C21"/>
  <c r="C13"/>
  <c r="C5"/>
  <c r="D998"/>
  <c r="D990"/>
  <c r="D982"/>
  <c r="D977"/>
  <c r="D973"/>
  <c r="D969"/>
  <c r="D965"/>
  <c r="D961"/>
  <c r="D957"/>
  <c r="D953"/>
  <c r="D949"/>
  <c r="D945"/>
  <c r="D941"/>
  <c r="D937"/>
  <c r="D933"/>
  <c r="D929"/>
  <c r="D925"/>
  <c r="D921"/>
  <c r="D917"/>
  <c r="D913"/>
  <c r="D909"/>
  <c r="D905"/>
  <c r="D901"/>
  <c r="D897"/>
  <c r="D893"/>
  <c r="D889"/>
  <c r="D885"/>
  <c r="D881"/>
  <c r="D877"/>
  <c r="D873"/>
  <c r="D869"/>
  <c r="D865"/>
  <c r="D861"/>
  <c r="D857"/>
  <c r="D853"/>
  <c r="D849"/>
  <c r="D845"/>
  <c r="D841"/>
  <c r="D837"/>
  <c r="D833"/>
  <c r="D829"/>
  <c r="D825"/>
  <c r="D821"/>
  <c r="D817"/>
  <c r="D813"/>
  <c r="D809"/>
  <c r="D805"/>
  <c r="D801"/>
  <c r="D797"/>
  <c r="D793"/>
  <c r="D789"/>
  <c r="D785"/>
  <c r="D781"/>
  <c r="D777"/>
  <c r="D773"/>
  <c r="D769"/>
  <c r="D765"/>
  <c r="D761"/>
  <c r="D757"/>
  <c r="D753"/>
  <c r="D749"/>
  <c r="D745"/>
  <c r="D741"/>
  <c r="D737"/>
  <c r="D733"/>
  <c r="D729"/>
  <c r="D725"/>
  <c r="D721"/>
  <c r="D717"/>
  <c r="D713"/>
  <c r="D709"/>
  <c r="D705"/>
  <c r="D701"/>
  <c r="D697"/>
  <c r="D693"/>
  <c r="D689"/>
  <c r="D685"/>
  <c r="D681"/>
  <c r="D677"/>
  <c r="D673"/>
  <c r="D669"/>
  <c r="D665"/>
  <c r="D661"/>
  <c r="D657"/>
  <c r="D653"/>
  <c r="D649"/>
  <c r="D645"/>
  <c r="D641"/>
  <c r="D637"/>
  <c r="D633"/>
  <c r="D629"/>
  <c r="D625"/>
  <c r="D621"/>
  <c r="D617"/>
  <c r="D613"/>
  <c r="D609"/>
  <c r="D605"/>
  <c r="D601"/>
  <c r="D597"/>
  <c r="D593"/>
  <c r="D589"/>
  <c r="D585"/>
  <c r="D581"/>
  <c r="D577"/>
  <c r="D573"/>
  <c r="D569"/>
  <c r="D565"/>
  <c r="D561"/>
  <c r="D557"/>
  <c r="D553"/>
  <c r="D549"/>
  <c r="D545"/>
  <c r="D541"/>
  <c r="D537"/>
  <c r="D533"/>
  <c r="D529"/>
  <c r="D525"/>
  <c r="D521"/>
  <c r="D517"/>
  <c r="D513"/>
  <c r="D509"/>
  <c r="D505"/>
  <c r="D501"/>
  <c r="D497"/>
  <c r="D493"/>
  <c r="D489"/>
  <c r="D485"/>
  <c r="D481"/>
  <c r="D477"/>
  <c r="D473"/>
  <c r="D469"/>
  <c r="D465"/>
  <c r="D461"/>
  <c r="D457"/>
  <c r="D453"/>
  <c r="D449"/>
  <c r="D445"/>
  <c r="D441"/>
  <c r="D437"/>
  <c r="D433"/>
  <c r="D429"/>
  <c r="D425"/>
  <c r="D421"/>
  <c r="D417"/>
  <c r="D413"/>
  <c r="D409"/>
  <c r="D405"/>
  <c r="D401"/>
  <c r="D397"/>
  <c r="D393"/>
  <c r="D389"/>
  <c r="D385"/>
  <c r="D381"/>
  <c r="D377"/>
  <c r="D373"/>
  <c r="D369"/>
  <c r="D365"/>
  <c r="D361"/>
  <c r="D357"/>
  <c r="D353"/>
  <c r="D349"/>
  <c r="D345"/>
  <c r="D341"/>
  <c r="D337"/>
  <c r="D333"/>
  <c r="D329"/>
  <c r="D325"/>
  <c r="D321"/>
  <c r="D317"/>
  <c r="D313"/>
  <c r="D309"/>
  <c r="D305"/>
  <c r="D301"/>
  <c r="D297"/>
  <c r="D293"/>
  <c r="D289"/>
  <c r="D285"/>
  <c r="D281"/>
  <c r="D277"/>
  <c r="D273"/>
  <c r="D269"/>
  <c r="D265"/>
  <c r="D261"/>
  <c r="D257"/>
  <c r="D253"/>
  <c r="D249"/>
  <c r="D245"/>
  <c r="D241"/>
  <c r="D237"/>
  <c r="D233"/>
  <c r="D229"/>
  <c r="D225"/>
  <c r="D221"/>
  <c r="D217"/>
  <c r="D213"/>
  <c r="D209"/>
  <c r="D205"/>
  <c r="D201"/>
  <c r="D197"/>
  <c r="D193"/>
  <c r="D189"/>
  <c r="D185"/>
  <c r="D181"/>
  <c r="D177"/>
  <c r="D173"/>
  <c r="D169"/>
  <c r="D165"/>
  <c r="D161"/>
  <c r="D157"/>
  <c r="D153"/>
  <c r="D149"/>
  <c r="D145"/>
  <c r="D141"/>
  <c r="D137"/>
  <c r="D133"/>
  <c r="D129"/>
  <c r="D125"/>
  <c r="D121"/>
  <c r="D117"/>
  <c r="D113"/>
  <c r="D109"/>
  <c r="D105"/>
  <c r="D101"/>
  <c r="D97"/>
  <c r="D93"/>
  <c r="D89"/>
  <c r="D85"/>
  <c r="D81"/>
  <c r="D77"/>
  <c r="D73"/>
  <c r="D69"/>
  <c r="D65"/>
  <c r="D61"/>
  <c r="D57"/>
  <c r="D53"/>
  <c r="D49"/>
  <c r="D45"/>
  <c r="D41"/>
  <c r="D37"/>
  <c r="D33"/>
  <c r="D29"/>
  <c r="D25"/>
  <c r="D17"/>
  <c r="B3"/>
  <c r="C22"/>
  <c r="C14"/>
  <c r="C6"/>
  <c r="D999"/>
  <c r="D991"/>
  <c r="D983"/>
  <c r="D978"/>
  <c r="D974"/>
  <c r="D970"/>
  <c r="D966"/>
  <c r="D962"/>
  <c r="D958"/>
  <c r="D954"/>
  <c r="D950"/>
  <c r="D946"/>
  <c r="D942"/>
  <c r="D938"/>
  <c r="D934"/>
  <c r="D930"/>
  <c r="D926"/>
  <c r="D922"/>
  <c r="D918"/>
  <c r="D914"/>
  <c r="D910"/>
  <c r="D906"/>
  <c r="D902"/>
  <c r="D898"/>
  <c r="D894"/>
  <c r="D890"/>
  <c r="D886"/>
  <c r="D882"/>
  <c r="D878"/>
  <c r="D874"/>
  <c r="D870"/>
  <c r="D866"/>
  <c r="D862"/>
  <c r="D858"/>
  <c r="D854"/>
  <c r="D850"/>
  <c r="D846"/>
  <c r="D842"/>
  <c r="D838"/>
  <c r="D834"/>
  <c r="D830"/>
  <c r="D826"/>
  <c r="D822"/>
  <c r="D818"/>
  <c r="D814"/>
  <c r="D810"/>
  <c r="D806"/>
  <c r="D802"/>
  <c r="D798"/>
  <c r="D794"/>
  <c r="D790"/>
  <c r="D786"/>
  <c r="D782"/>
  <c r="D778"/>
  <c r="D774"/>
  <c r="D770"/>
  <c r="D766"/>
  <c r="D762"/>
  <c r="D758"/>
  <c r="D754"/>
  <c r="D750"/>
  <c r="D746"/>
  <c r="D742"/>
  <c r="D738"/>
  <c r="D734"/>
  <c r="D730"/>
  <c r="D726"/>
  <c r="D722"/>
  <c r="D718"/>
  <c r="D714"/>
  <c r="D710"/>
  <c r="D706"/>
  <c r="D702"/>
  <c r="D698"/>
  <c r="D694"/>
  <c r="D690"/>
  <c r="D686"/>
  <c r="D682"/>
  <c r="D678"/>
  <c r="D674"/>
  <c r="D670"/>
  <c r="D666"/>
  <c r="D662"/>
  <c r="D658"/>
  <c r="D654"/>
  <c r="D650"/>
  <c r="D646"/>
  <c r="D642"/>
  <c r="D638"/>
  <c r="D634"/>
  <c r="D630"/>
  <c r="D626"/>
  <c r="D622"/>
  <c r="D618"/>
  <c r="D614"/>
  <c r="D610"/>
  <c r="D606"/>
  <c r="D602"/>
  <c r="D598"/>
  <c r="D594"/>
  <c r="D590"/>
  <c r="D586"/>
  <c r="D582"/>
  <c r="D578"/>
  <c r="D574"/>
  <c r="D570"/>
  <c r="D566"/>
  <c r="D562"/>
  <c r="D558"/>
  <c r="D554"/>
  <c r="D550"/>
  <c r="D546"/>
  <c r="D542"/>
  <c r="D538"/>
  <c r="D534"/>
  <c r="D530"/>
  <c r="D526"/>
  <c r="D522"/>
  <c r="D518"/>
  <c r="D514"/>
  <c r="D510"/>
  <c r="D506"/>
  <c r="D502"/>
  <c r="D498"/>
  <c r="D494"/>
  <c r="D490"/>
  <c r="D486"/>
  <c r="D482"/>
  <c r="D478"/>
  <c r="D474"/>
  <c r="D470"/>
  <c r="D466"/>
  <c r="D462"/>
  <c r="D458"/>
  <c r="D454"/>
  <c r="D450"/>
  <c r="D446"/>
  <c r="D442"/>
  <c r="D438"/>
  <c r="D434"/>
  <c r="D430"/>
  <c r="D426"/>
  <c r="D422"/>
  <c r="D418"/>
  <c r="D414"/>
  <c r="D410"/>
  <c r="D406"/>
  <c r="D402"/>
  <c r="D398"/>
  <c r="D394"/>
  <c r="D390"/>
  <c r="D386"/>
  <c r="D382"/>
  <c r="D378"/>
  <c r="D374"/>
  <c r="D370"/>
  <c r="D366"/>
  <c r="D362"/>
  <c r="D358"/>
  <c r="D354"/>
  <c r="D350"/>
  <c r="D346"/>
  <c r="D342"/>
  <c r="D338"/>
  <c r="D334"/>
  <c r="D330"/>
  <c r="D326"/>
  <c r="D322"/>
  <c r="D318"/>
  <c r="D314"/>
  <c r="D310"/>
  <c r="D306"/>
  <c r="D302"/>
  <c r="D298"/>
  <c r="D294"/>
  <c r="D290"/>
  <c r="D286"/>
  <c r="D282"/>
  <c r="D278"/>
  <c r="D274"/>
  <c r="D270"/>
  <c r="D266"/>
  <c r="D262"/>
  <c r="D258"/>
  <c r="D254"/>
  <c r="D250"/>
  <c r="D246"/>
  <c r="D242"/>
  <c r="D238"/>
  <c r="D234"/>
  <c r="D230"/>
  <c r="D226"/>
  <c r="D222"/>
  <c r="D218"/>
  <c r="D214"/>
  <c r="D210"/>
  <c r="D206"/>
  <c r="D202"/>
  <c r="D198"/>
  <c r="D194"/>
  <c r="D190"/>
  <c r="D186"/>
  <c r="D182"/>
  <c r="D178"/>
  <c r="D174"/>
  <c r="D170"/>
  <c r="D166"/>
  <c r="D162"/>
  <c r="D158"/>
  <c r="D154"/>
  <c r="D150"/>
  <c r="D146"/>
  <c r="D142"/>
  <c r="D138"/>
  <c r="D134"/>
  <c r="D130"/>
  <c r="D126"/>
  <c r="D122"/>
  <c r="D118"/>
  <c r="D114"/>
  <c r="D110"/>
  <c r="D106"/>
  <c r="D102"/>
  <c r="D98"/>
  <c r="D94"/>
  <c r="D90"/>
  <c r="D86"/>
  <c r="D82"/>
  <c r="D78"/>
  <c r="D74"/>
  <c r="D70"/>
  <c r="D66"/>
  <c r="D62"/>
  <c r="D58"/>
  <c r="D54"/>
  <c r="D50"/>
  <c r="D46"/>
  <c r="D42"/>
  <c r="D38"/>
  <c r="D34"/>
  <c r="D30"/>
  <c r="D26"/>
  <c r="D22"/>
  <c r="D18"/>
  <c r="D14"/>
  <c r="D10"/>
  <c r="D6"/>
  <c r="M6"/>
  <c r="D24"/>
  <c r="D12"/>
  <c r="D21"/>
  <c r="D5"/>
  <c r="B4" l="1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52" s="1"/>
  <c r="B953" s="1"/>
  <c r="B954" s="1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M8"/>
  <c r="L8" s="1"/>
  <c r="G8" s="1"/>
  <c r="H18"/>
  <c r="G20" s="1"/>
  <c r="M10"/>
  <c r="L10" l="1"/>
  <c r="G10" s="1"/>
  <c r="M12"/>
  <c r="L12" s="1"/>
  <c r="G12" s="1"/>
  <c r="M14"/>
  <c r="L14" s="1"/>
  <c r="G14" s="1"/>
  <c r="I18"/>
  <c r="L6"/>
  <c r="G6" s="1"/>
  <c r="K6" i="4" l="1"/>
  <c r="B4"/>
  <c r="B5" s="1"/>
  <c r="B6" s="1"/>
  <c r="B7" s="1"/>
  <c r="B8" s="1"/>
  <c r="B9" s="1"/>
  <c r="B10" s="1"/>
  <c r="B11" s="1"/>
  <c r="B12" s="1"/>
  <c r="B13" s="1"/>
  <c r="B14" s="1"/>
  <c r="B15" s="1"/>
  <c r="B16" s="1"/>
  <c r="B17" s="1"/>
  <c r="B18" s="1"/>
  <c r="B19" s="1"/>
  <c r="B20" s="1"/>
  <c r="B21" s="1"/>
  <c r="B22" s="1"/>
  <c r="B23" s="1"/>
  <c r="B24" s="1"/>
  <c r="B25" s="1"/>
  <c r="B26" s="1"/>
  <c r="B27" s="1"/>
  <c r="B28" s="1"/>
  <c r="B29" s="1"/>
  <c r="B30" s="1"/>
  <c r="B31" s="1"/>
  <c r="B32" s="1"/>
  <c r="B33" s="1"/>
  <c r="B34" s="1"/>
  <c r="B35" s="1"/>
  <c r="B36" s="1"/>
  <c r="B37" s="1"/>
  <c r="B38" s="1"/>
  <c r="B39" s="1"/>
  <c r="B40" s="1"/>
  <c r="B41" s="1"/>
  <c r="B42" s="1"/>
  <c r="B43" s="1"/>
  <c r="B44" s="1"/>
  <c r="B45" s="1"/>
  <c r="B46" s="1"/>
  <c r="B47" s="1"/>
  <c r="B48" s="1"/>
  <c r="B49" s="1"/>
  <c r="B50" s="1"/>
  <c r="B51" s="1"/>
  <c r="B52" s="1"/>
  <c r="B53" s="1"/>
  <c r="B54" s="1"/>
  <c r="B55" s="1"/>
  <c r="B56" s="1"/>
  <c r="B57" s="1"/>
  <c r="B58" s="1"/>
  <c r="B59" s="1"/>
  <c r="B60" s="1"/>
  <c r="B61" s="1"/>
  <c r="B62" s="1"/>
  <c r="B63" s="1"/>
  <c r="B64" s="1"/>
  <c r="B65" s="1"/>
  <c r="B66" s="1"/>
  <c r="B67" s="1"/>
  <c r="B68" s="1"/>
  <c r="B69" s="1"/>
  <c r="B70" s="1"/>
  <c r="B71" s="1"/>
  <c r="B72" s="1"/>
  <c r="B73" s="1"/>
  <c r="B74" s="1"/>
  <c r="B75" s="1"/>
  <c r="B76" s="1"/>
  <c r="B77" s="1"/>
  <c r="B78" s="1"/>
  <c r="B79" s="1"/>
  <c r="B80" s="1"/>
  <c r="B81" s="1"/>
  <c r="B82" s="1"/>
  <c r="B83" s="1"/>
  <c r="B84" s="1"/>
  <c r="B85" s="1"/>
  <c r="B86" s="1"/>
  <c r="B87" s="1"/>
  <c r="B88" s="1"/>
  <c r="B89" s="1"/>
  <c r="B90" s="1"/>
  <c r="B91" s="1"/>
  <c r="B92" s="1"/>
  <c r="B93" s="1"/>
  <c r="B94" s="1"/>
  <c r="B95" s="1"/>
  <c r="B96" s="1"/>
  <c r="B97" s="1"/>
  <c r="B98" s="1"/>
  <c r="B99" s="1"/>
  <c r="B100" s="1"/>
  <c r="B101" s="1"/>
  <c r="B102" s="1"/>
  <c r="B103" s="1"/>
  <c r="B104" s="1"/>
  <c r="B105" s="1"/>
  <c r="B106" s="1"/>
  <c r="B107" s="1"/>
  <c r="B108" s="1"/>
  <c r="B109" s="1"/>
  <c r="B110" s="1"/>
  <c r="B111" s="1"/>
  <c r="B112" s="1"/>
  <c r="B113" s="1"/>
  <c r="B114" s="1"/>
  <c r="B115" s="1"/>
  <c r="B116" s="1"/>
  <c r="B117" s="1"/>
  <c r="B118" s="1"/>
  <c r="B119" s="1"/>
  <c r="B120" s="1"/>
  <c r="B121" s="1"/>
  <c r="B122" s="1"/>
  <c r="B123" s="1"/>
  <c r="B124" s="1"/>
  <c r="B125" s="1"/>
  <c r="B126" s="1"/>
  <c r="B127" s="1"/>
  <c r="B128" s="1"/>
  <c r="B129" s="1"/>
  <c r="B130" s="1"/>
  <c r="B131" s="1"/>
  <c r="B132" s="1"/>
  <c r="B133" s="1"/>
  <c r="B134" s="1"/>
  <c r="B135" s="1"/>
  <c r="B136" s="1"/>
  <c r="B137" s="1"/>
  <c r="B138" s="1"/>
  <c r="B139" s="1"/>
  <c r="B140" s="1"/>
  <c r="B141" s="1"/>
  <c r="B142" s="1"/>
  <c r="B143" s="1"/>
  <c r="B144" s="1"/>
  <c r="B145" s="1"/>
  <c r="B146" s="1"/>
  <c r="B147" s="1"/>
  <c r="B148" s="1"/>
  <c r="B149" s="1"/>
  <c r="B150" s="1"/>
  <c r="B151" s="1"/>
  <c r="B152" s="1"/>
  <c r="B153" s="1"/>
  <c r="B154" s="1"/>
  <c r="B155" s="1"/>
  <c r="B156" s="1"/>
  <c r="B157" s="1"/>
  <c r="B158" s="1"/>
  <c r="B159" s="1"/>
  <c r="B160" s="1"/>
  <c r="B161" s="1"/>
  <c r="B162" s="1"/>
  <c r="B163" s="1"/>
  <c r="B164" s="1"/>
  <c r="B165" s="1"/>
  <c r="B166" s="1"/>
  <c r="B167" s="1"/>
  <c r="B168" s="1"/>
  <c r="B169" s="1"/>
  <c r="B170" s="1"/>
  <c r="B171" s="1"/>
  <c r="B172" s="1"/>
  <c r="B173" s="1"/>
  <c r="B174" s="1"/>
  <c r="B175" s="1"/>
  <c r="B176" s="1"/>
  <c r="B177" s="1"/>
  <c r="B178" s="1"/>
  <c r="B179" s="1"/>
  <c r="B180" s="1"/>
  <c r="B181" s="1"/>
  <c r="B182" s="1"/>
  <c r="B183" s="1"/>
  <c r="B184" s="1"/>
  <c r="B185" s="1"/>
  <c r="B186" s="1"/>
  <c r="B187" s="1"/>
  <c r="B188" s="1"/>
  <c r="B189" s="1"/>
  <c r="B190" s="1"/>
  <c r="B191" s="1"/>
  <c r="B192" s="1"/>
  <c r="B193" s="1"/>
  <c r="B194" s="1"/>
  <c r="B195" s="1"/>
  <c r="B196" s="1"/>
  <c r="B197" s="1"/>
  <c r="B198" s="1"/>
  <c r="B199" s="1"/>
  <c r="B200" s="1"/>
  <c r="B201" s="1"/>
  <c r="B202" s="1"/>
  <c r="B203" s="1"/>
  <c r="B204" s="1"/>
  <c r="B205" s="1"/>
  <c r="B206" s="1"/>
  <c r="B207" s="1"/>
  <c r="B208" s="1"/>
  <c r="B209" s="1"/>
  <c r="B210" s="1"/>
  <c r="B211" s="1"/>
  <c r="B212" s="1"/>
  <c r="B213" s="1"/>
  <c r="B214" s="1"/>
  <c r="B215" s="1"/>
  <c r="B216" s="1"/>
  <c r="B217" s="1"/>
  <c r="B218" s="1"/>
  <c r="B219" s="1"/>
  <c r="B220" s="1"/>
  <c r="B221" s="1"/>
  <c r="B222" s="1"/>
  <c r="B223" s="1"/>
  <c r="B224" s="1"/>
  <c r="B225" s="1"/>
  <c r="B226" s="1"/>
  <c r="B227" s="1"/>
  <c r="B228" s="1"/>
  <c r="B229" s="1"/>
  <c r="B230" s="1"/>
  <c r="B231" s="1"/>
  <c r="B232" s="1"/>
  <c r="B233" s="1"/>
  <c r="B234" s="1"/>
  <c r="B235" s="1"/>
  <c r="B236" s="1"/>
  <c r="B237" s="1"/>
  <c r="B238" s="1"/>
  <c r="B239" s="1"/>
  <c r="B240" s="1"/>
  <c r="B241" s="1"/>
  <c r="B242" s="1"/>
  <c r="B243" s="1"/>
  <c r="B244" s="1"/>
  <c r="B245" s="1"/>
  <c r="B246" s="1"/>
  <c r="B247" s="1"/>
  <c r="B248" s="1"/>
  <c r="B249" s="1"/>
  <c r="B250" s="1"/>
  <c r="B251" s="1"/>
  <c r="B252" s="1"/>
  <c r="B253" s="1"/>
  <c r="B254" s="1"/>
  <c r="B255" s="1"/>
  <c r="B256" s="1"/>
  <c r="B257" s="1"/>
  <c r="B258" s="1"/>
  <c r="B259" s="1"/>
  <c r="B260" s="1"/>
  <c r="B261" s="1"/>
  <c r="B262" s="1"/>
  <c r="B263" s="1"/>
  <c r="B264" s="1"/>
  <c r="B265" s="1"/>
  <c r="B266" s="1"/>
  <c r="B267" s="1"/>
  <c r="B268" s="1"/>
  <c r="B269" s="1"/>
  <c r="B270" s="1"/>
  <c r="B271" s="1"/>
  <c r="B272" s="1"/>
  <c r="B273" s="1"/>
  <c r="B274" s="1"/>
  <c r="B275" s="1"/>
  <c r="B276" s="1"/>
  <c r="B277" s="1"/>
  <c r="B278" s="1"/>
  <c r="B279" s="1"/>
  <c r="B280" s="1"/>
  <c r="B281" s="1"/>
  <c r="B282" s="1"/>
  <c r="B283" s="1"/>
  <c r="B284" s="1"/>
  <c r="B285" s="1"/>
  <c r="B286" s="1"/>
  <c r="B287" s="1"/>
  <c r="B288" s="1"/>
  <c r="B289" s="1"/>
  <c r="B290" s="1"/>
  <c r="B291" s="1"/>
  <c r="B292" s="1"/>
  <c r="B293" s="1"/>
  <c r="B294" s="1"/>
  <c r="B295" s="1"/>
  <c r="B296" s="1"/>
  <c r="B297" s="1"/>
  <c r="B298" s="1"/>
  <c r="B299" s="1"/>
  <c r="B300" s="1"/>
  <c r="B301" s="1"/>
  <c r="B302" s="1"/>
  <c r="B303" s="1"/>
  <c r="B304" s="1"/>
  <c r="B305" s="1"/>
  <c r="B306" s="1"/>
  <c r="B307" s="1"/>
  <c r="B308" s="1"/>
  <c r="B309" s="1"/>
  <c r="B310" s="1"/>
  <c r="B311" s="1"/>
  <c r="B312" s="1"/>
  <c r="B313" s="1"/>
  <c r="B314" s="1"/>
  <c r="B315" s="1"/>
  <c r="B316" s="1"/>
  <c r="B317" s="1"/>
  <c r="B318" s="1"/>
  <c r="B319" s="1"/>
  <c r="B320" s="1"/>
  <c r="B321" s="1"/>
  <c r="B322" s="1"/>
  <c r="B323" s="1"/>
  <c r="B324" s="1"/>
  <c r="B325" s="1"/>
  <c r="B326" s="1"/>
  <c r="B327" s="1"/>
  <c r="B328" s="1"/>
  <c r="B329" s="1"/>
  <c r="B330" s="1"/>
  <c r="B331" s="1"/>
  <c r="B332" s="1"/>
  <c r="B333" s="1"/>
  <c r="B334" s="1"/>
  <c r="B335" s="1"/>
  <c r="B336" s="1"/>
  <c r="B337" s="1"/>
  <c r="B338" s="1"/>
  <c r="B339" s="1"/>
  <c r="B340" s="1"/>
  <c r="B341" s="1"/>
  <c r="B342" s="1"/>
  <c r="B343" s="1"/>
  <c r="B344" s="1"/>
  <c r="B345" s="1"/>
  <c r="B346" s="1"/>
  <c r="B347" s="1"/>
  <c r="B348" s="1"/>
  <c r="B349" s="1"/>
  <c r="B350" s="1"/>
  <c r="B351" s="1"/>
  <c r="B352" s="1"/>
  <c r="B353" s="1"/>
  <c r="B354" s="1"/>
  <c r="B355" s="1"/>
  <c r="B356" s="1"/>
  <c r="B357" s="1"/>
  <c r="B358" s="1"/>
  <c r="B359" s="1"/>
  <c r="B360" s="1"/>
  <c r="B361" s="1"/>
  <c r="B362" s="1"/>
  <c r="B363" s="1"/>
  <c r="B364" s="1"/>
  <c r="B365" s="1"/>
  <c r="B366" s="1"/>
  <c r="B367" s="1"/>
  <c r="B368" s="1"/>
  <c r="B369" s="1"/>
  <c r="B370" s="1"/>
  <c r="B371" s="1"/>
  <c r="B372" s="1"/>
  <c r="B373" s="1"/>
  <c r="B374" s="1"/>
  <c r="B375" s="1"/>
  <c r="B376" s="1"/>
  <c r="B377" s="1"/>
  <c r="B378" s="1"/>
  <c r="B379" s="1"/>
  <c r="B380" s="1"/>
  <c r="B381" s="1"/>
  <c r="B382" s="1"/>
  <c r="B383" s="1"/>
  <c r="B384" s="1"/>
  <c r="B385" s="1"/>
  <c r="B386" s="1"/>
  <c r="B387" s="1"/>
  <c r="B388" s="1"/>
  <c r="B389" s="1"/>
  <c r="B390" s="1"/>
  <c r="B391" s="1"/>
  <c r="B392" s="1"/>
  <c r="B393" s="1"/>
  <c r="B394" s="1"/>
  <c r="B395" s="1"/>
  <c r="B396" s="1"/>
  <c r="B397" s="1"/>
  <c r="B398" s="1"/>
  <c r="B399" s="1"/>
  <c r="B400" s="1"/>
  <c r="B401" s="1"/>
  <c r="B402" s="1"/>
  <c r="B403" s="1"/>
  <c r="B404" s="1"/>
  <c r="B405" s="1"/>
  <c r="B406" s="1"/>
  <c r="B407" s="1"/>
  <c r="B408" s="1"/>
  <c r="B409" s="1"/>
  <c r="B410" s="1"/>
  <c r="B411" s="1"/>
  <c r="B412" s="1"/>
  <c r="B413" s="1"/>
  <c r="B414" s="1"/>
  <c r="B415" s="1"/>
  <c r="B416" s="1"/>
  <c r="B417" s="1"/>
  <c r="B418" s="1"/>
  <c r="B419" s="1"/>
  <c r="B420" s="1"/>
  <c r="B421" s="1"/>
  <c r="B422" s="1"/>
  <c r="B423" s="1"/>
  <c r="B424" s="1"/>
  <c r="B425" s="1"/>
  <c r="B426" s="1"/>
  <c r="B427" s="1"/>
  <c r="B428" s="1"/>
  <c r="B429" s="1"/>
  <c r="B430" s="1"/>
  <c r="B431" s="1"/>
  <c r="B432" s="1"/>
  <c r="B433" s="1"/>
  <c r="B434" s="1"/>
  <c r="B435" s="1"/>
  <c r="B436" s="1"/>
  <c r="B437" s="1"/>
  <c r="B438" s="1"/>
  <c r="B439" s="1"/>
  <c r="B440" s="1"/>
  <c r="B441" s="1"/>
  <c r="B442" s="1"/>
  <c r="B443" s="1"/>
  <c r="B444" s="1"/>
  <c r="B445" s="1"/>
  <c r="B446" s="1"/>
  <c r="B447" s="1"/>
  <c r="B448" s="1"/>
  <c r="B449" s="1"/>
  <c r="B450" s="1"/>
  <c r="B451" s="1"/>
  <c r="B452" s="1"/>
  <c r="B453" s="1"/>
  <c r="B454" s="1"/>
  <c r="B455" s="1"/>
  <c r="B456" s="1"/>
  <c r="B457" s="1"/>
  <c r="B458" s="1"/>
  <c r="B459" s="1"/>
  <c r="B460" s="1"/>
  <c r="B461" s="1"/>
  <c r="B462" s="1"/>
  <c r="B463" s="1"/>
  <c r="B464" s="1"/>
  <c r="B465" s="1"/>
  <c r="B466" s="1"/>
  <c r="B467" s="1"/>
  <c r="B468" s="1"/>
  <c r="B469" s="1"/>
  <c r="B470" s="1"/>
  <c r="B471" s="1"/>
  <c r="B472" s="1"/>
  <c r="B473" s="1"/>
  <c r="B474" s="1"/>
  <c r="B475" s="1"/>
  <c r="B476" s="1"/>
  <c r="B477" s="1"/>
  <c r="B478" s="1"/>
  <c r="B479" s="1"/>
  <c r="B480" s="1"/>
  <c r="B481" s="1"/>
  <c r="B482" s="1"/>
  <c r="B483" s="1"/>
  <c r="B484" s="1"/>
  <c r="B485" s="1"/>
  <c r="B486" s="1"/>
  <c r="B487" s="1"/>
  <c r="B488" s="1"/>
  <c r="B489" s="1"/>
  <c r="B490" s="1"/>
  <c r="B491" s="1"/>
  <c r="B492" s="1"/>
  <c r="B493" s="1"/>
  <c r="B494" s="1"/>
  <c r="B495" s="1"/>
  <c r="B496" s="1"/>
  <c r="B497" s="1"/>
  <c r="B498" s="1"/>
  <c r="B499" s="1"/>
  <c r="B500" s="1"/>
  <c r="B501" s="1"/>
  <c r="B502" s="1"/>
  <c r="B503" s="1"/>
  <c r="B504" s="1"/>
  <c r="B505" s="1"/>
  <c r="B506" s="1"/>
  <c r="B507" s="1"/>
  <c r="B508" s="1"/>
  <c r="B509" s="1"/>
  <c r="B510" s="1"/>
  <c r="B511" s="1"/>
  <c r="B512" s="1"/>
  <c r="B513" s="1"/>
  <c r="B514" s="1"/>
  <c r="B515" s="1"/>
  <c r="B516" s="1"/>
  <c r="B517" s="1"/>
  <c r="B518" s="1"/>
  <c r="B519" s="1"/>
  <c r="B520" s="1"/>
  <c r="B521" s="1"/>
  <c r="B522" s="1"/>
  <c r="B523" s="1"/>
  <c r="B524" s="1"/>
  <c r="B525" s="1"/>
  <c r="B526" s="1"/>
  <c r="B527" s="1"/>
  <c r="B528" s="1"/>
  <c r="B529" s="1"/>
  <c r="B530" s="1"/>
  <c r="B531" s="1"/>
  <c r="B532" s="1"/>
  <c r="B533" s="1"/>
  <c r="B534" s="1"/>
  <c r="B535" s="1"/>
  <c r="B536" s="1"/>
  <c r="B537" s="1"/>
  <c r="B538" s="1"/>
  <c r="B539" s="1"/>
  <c r="B540" s="1"/>
  <c r="B541" s="1"/>
  <c r="B542" s="1"/>
  <c r="B543" s="1"/>
  <c r="B544" s="1"/>
  <c r="B545" s="1"/>
  <c r="B546" s="1"/>
  <c r="B547" s="1"/>
  <c r="B548" s="1"/>
  <c r="B549" s="1"/>
  <c r="B550" s="1"/>
  <c r="B551" s="1"/>
  <c r="B552" s="1"/>
  <c r="B553" s="1"/>
  <c r="B554" s="1"/>
  <c r="B555" s="1"/>
  <c r="B556" s="1"/>
  <c r="B557" s="1"/>
  <c r="B558" s="1"/>
  <c r="B559" s="1"/>
  <c r="B560" s="1"/>
  <c r="B561" s="1"/>
  <c r="B562" s="1"/>
  <c r="B563" s="1"/>
  <c r="B564" s="1"/>
  <c r="B565" s="1"/>
  <c r="B566" s="1"/>
  <c r="B567" s="1"/>
  <c r="B568" s="1"/>
  <c r="B569" s="1"/>
  <c r="B570" s="1"/>
  <c r="B571" s="1"/>
  <c r="B572" s="1"/>
  <c r="B573" s="1"/>
  <c r="B574" s="1"/>
  <c r="B575" s="1"/>
  <c r="B576" s="1"/>
  <c r="B577" s="1"/>
  <c r="B578" s="1"/>
  <c r="B579" s="1"/>
  <c r="B580" s="1"/>
  <c r="B581" s="1"/>
  <c r="B582" s="1"/>
  <c r="B583" s="1"/>
  <c r="B584" s="1"/>
  <c r="B585" s="1"/>
  <c r="B586" s="1"/>
  <c r="B587" s="1"/>
  <c r="B588" s="1"/>
  <c r="B589" s="1"/>
  <c r="B590" s="1"/>
  <c r="B591" s="1"/>
  <c r="B592" s="1"/>
  <c r="B593" s="1"/>
  <c r="B594" s="1"/>
  <c r="B595" s="1"/>
  <c r="B596" s="1"/>
  <c r="B597" s="1"/>
  <c r="B598" s="1"/>
  <c r="B599" s="1"/>
  <c r="B600" s="1"/>
  <c r="B601" s="1"/>
  <c r="B602" s="1"/>
  <c r="B603" s="1"/>
  <c r="B604" s="1"/>
  <c r="B605" s="1"/>
  <c r="B606" s="1"/>
  <c r="B607" s="1"/>
  <c r="B608" s="1"/>
  <c r="B609" s="1"/>
  <c r="B610" s="1"/>
  <c r="B611" s="1"/>
  <c r="B612" s="1"/>
  <c r="B613" s="1"/>
  <c r="B614" s="1"/>
  <c r="B615" s="1"/>
  <c r="B616" s="1"/>
  <c r="B617" s="1"/>
  <c r="B618" s="1"/>
  <c r="B619" s="1"/>
  <c r="B620" s="1"/>
  <c r="B621" s="1"/>
  <c r="B622" s="1"/>
  <c r="B623" s="1"/>
  <c r="B624" s="1"/>
  <c r="B625" s="1"/>
  <c r="B626" s="1"/>
  <c r="B627" s="1"/>
  <c r="B628" s="1"/>
  <c r="B629" s="1"/>
  <c r="B630" s="1"/>
  <c r="B631" s="1"/>
  <c r="B632" s="1"/>
  <c r="B633" s="1"/>
  <c r="B634" s="1"/>
  <c r="B635" s="1"/>
  <c r="B636" s="1"/>
  <c r="B637" s="1"/>
  <c r="B638" s="1"/>
  <c r="B639" s="1"/>
  <c r="B640" s="1"/>
  <c r="B641" s="1"/>
  <c r="B642" s="1"/>
  <c r="B643" s="1"/>
  <c r="B644" s="1"/>
  <c r="B645" s="1"/>
  <c r="B646" s="1"/>
  <c r="B647" s="1"/>
  <c r="B648" s="1"/>
  <c r="B649" s="1"/>
  <c r="B650" s="1"/>
  <c r="B651" s="1"/>
  <c r="B652" s="1"/>
  <c r="B653" s="1"/>
  <c r="B654" s="1"/>
  <c r="B655" s="1"/>
  <c r="B656" s="1"/>
  <c r="B657" s="1"/>
  <c r="B658" s="1"/>
  <c r="B659" s="1"/>
  <c r="B660" s="1"/>
  <c r="B661" s="1"/>
  <c r="B662" s="1"/>
  <c r="B663" s="1"/>
  <c r="B664" s="1"/>
  <c r="B665" s="1"/>
  <c r="B666" s="1"/>
  <c r="B667" s="1"/>
  <c r="B668" s="1"/>
  <c r="B669" s="1"/>
  <c r="B670" s="1"/>
  <c r="B671" s="1"/>
  <c r="B672" s="1"/>
  <c r="B673" s="1"/>
  <c r="B674" s="1"/>
  <c r="B675" s="1"/>
  <c r="B676" s="1"/>
  <c r="B677" s="1"/>
  <c r="B678" s="1"/>
  <c r="B679" s="1"/>
  <c r="B680" s="1"/>
  <c r="B681" s="1"/>
  <c r="B682" s="1"/>
  <c r="B683" s="1"/>
  <c r="B684" s="1"/>
  <c r="B685" s="1"/>
  <c r="B686" s="1"/>
  <c r="B687" s="1"/>
  <c r="B688" s="1"/>
  <c r="B689" s="1"/>
  <c r="B690" s="1"/>
  <c r="B691" s="1"/>
  <c r="B692" s="1"/>
  <c r="B693" s="1"/>
  <c r="B694" s="1"/>
  <c r="B695" s="1"/>
  <c r="B696" s="1"/>
  <c r="B697" s="1"/>
  <c r="B698" s="1"/>
  <c r="B699" s="1"/>
  <c r="B700" s="1"/>
  <c r="B701" s="1"/>
  <c r="B702" s="1"/>
  <c r="B703" s="1"/>
  <c r="B704" s="1"/>
  <c r="B705" s="1"/>
  <c r="B706" s="1"/>
  <c r="B707" s="1"/>
  <c r="B708" s="1"/>
  <c r="B709" s="1"/>
  <c r="B710" s="1"/>
  <c r="B711" s="1"/>
  <c r="B712" s="1"/>
  <c r="B713" s="1"/>
  <c r="B714" s="1"/>
  <c r="B715" s="1"/>
  <c r="B716" s="1"/>
  <c r="B717" s="1"/>
  <c r="B718" s="1"/>
  <c r="B719" s="1"/>
  <c r="B720" s="1"/>
  <c r="B721" s="1"/>
  <c r="B722" s="1"/>
  <c r="B723" s="1"/>
  <c r="B724" s="1"/>
  <c r="B725" s="1"/>
  <c r="B726" s="1"/>
  <c r="B727" s="1"/>
  <c r="B728" s="1"/>
  <c r="B729" s="1"/>
  <c r="B730" s="1"/>
  <c r="B731" s="1"/>
  <c r="B732" s="1"/>
  <c r="B733" s="1"/>
  <c r="B734" s="1"/>
  <c r="B735" s="1"/>
  <c r="B736" s="1"/>
  <c r="B737" s="1"/>
  <c r="B738" s="1"/>
  <c r="B739" s="1"/>
  <c r="B740" s="1"/>
  <c r="B741" s="1"/>
  <c r="B742" s="1"/>
  <c r="B743" s="1"/>
  <c r="B744" s="1"/>
  <c r="B745" s="1"/>
  <c r="B746" s="1"/>
  <c r="B747" s="1"/>
  <c r="B748" s="1"/>
  <c r="B749" s="1"/>
  <c r="B750" s="1"/>
  <c r="B751" s="1"/>
  <c r="B752" s="1"/>
  <c r="B753" s="1"/>
  <c r="B754" s="1"/>
  <c r="B755" s="1"/>
  <c r="B756" s="1"/>
  <c r="B757" s="1"/>
  <c r="B758" s="1"/>
  <c r="B759" s="1"/>
  <c r="B760" s="1"/>
  <c r="B761" s="1"/>
  <c r="B762" s="1"/>
  <c r="B763" s="1"/>
  <c r="B764" s="1"/>
  <c r="B765" s="1"/>
  <c r="B766" s="1"/>
  <c r="B767" s="1"/>
  <c r="B768" s="1"/>
  <c r="B769" s="1"/>
  <c r="B770" s="1"/>
  <c r="B771" s="1"/>
  <c r="B772" s="1"/>
  <c r="B773" s="1"/>
  <c r="B774" s="1"/>
  <c r="B775" s="1"/>
  <c r="B776" s="1"/>
  <c r="B777" s="1"/>
  <c r="B778" s="1"/>
  <c r="B779" s="1"/>
  <c r="B780" s="1"/>
  <c r="B781" s="1"/>
  <c r="B782" s="1"/>
  <c r="B783" s="1"/>
  <c r="B784" s="1"/>
  <c r="B785" s="1"/>
  <c r="B786" s="1"/>
  <c r="B787" s="1"/>
  <c r="B788" s="1"/>
  <c r="B789" s="1"/>
  <c r="B790" s="1"/>
  <c r="B791" s="1"/>
  <c r="B792" s="1"/>
  <c r="B793" s="1"/>
  <c r="B794" s="1"/>
  <c r="B795" s="1"/>
  <c r="B796" s="1"/>
  <c r="B797" s="1"/>
  <c r="B798" s="1"/>
  <c r="B799" s="1"/>
  <c r="B800" s="1"/>
  <c r="B801" s="1"/>
  <c r="B802" s="1"/>
  <c r="B803" s="1"/>
  <c r="B804" s="1"/>
  <c r="B805" s="1"/>
  <c r="B806" s="1"/>
  <c r="B807" s="1"/>
  <c r="B808" s="1"/>
  <c r="B809" s="1"/>
  <c r="B810" s="1"/>
  <c r="B811" s="1"/>
  <c r="B812" s="1"/>
  <c r="B813" s="1"/>
  <c r="B814" s="1"/>
  <c r="B815" s="1"/>
  <c r="B816" s="1"/>
  <c r="B817" s="1"/>
  <c r="B818" s="1"/>
  <c r="B819" s="1"/>
  <c r="B820" s="1"/>
  <c r="B821" s="1"/>
  <c r="B822" s="1"/>
  <c r="B823" s="1"/>
  <c r="B824" s="1"/>
  <c r="B825" s="1"/>
  <c r="B826" s="1"/>
  <c r="B827" s="1"/>
  <c r="B828" s="1"/>
  <c r="B829" s="1"/>
  <c r="B830" s="1"/>
  <c r="B831" s="1"/>
  <c r="B832" s="1"/>
  <c r="B833" s="1"/>
  <c r="B834" s="1"/>
  <c r="B835" s="1"/>
  <c r="B836" s="1"/>
  <c r="B837" s="1"/>
  <c r="B838" s="1"/>
  <c r="B839" s="1"/>
  <c r="B840" s="1"/>
  <c r="B841" s="1"/>
  <c r="B842" s="1"/>
  <c r="B843" s="1"/>
  <c r="B844" s="1"/>
  <c r="B845" s="1"/>
  <c r="B846" s="1"/>
  <c r="B847" s="1"/>
  <c r="B848" s="1"/>
  <c r="B849" s="1"/>
  <c r="B850" s="1"/>
  <c r="B851" s="1"/>
  <c r="B852" s="1"/>
  <c r="B853" s="1"/>
  <c r="B854" s="1"/>
  <c r="B855" s="1"/>
  <c r="B856" s="1"/>
  <c r="B857" s="1"/>
  <c r="B858" s="1"/>
  <c r="B859" s="1"/>
  <c r="B860" s="1"/>
  <c r="B861" s="1"/>
  <c r="B862" s="1"/>
  <c r="B863" s="1"/>
  <c r="B864" s="1"/>
  <c r="B865" s="1"/>
  <c r="B866" s="1"/>
  <c r="B867" s="1"/>
  <c r="B868" s="1"/>
  <c r="B869" s="1"/>
  <c r="B870" s="1"/>
  <c r="B871" s="1"/>
  <c r="B872" s="1"/>
  <c r="B873" s="1"/>
  <c r="B874" s="1"/>
  <c r="B875" s="1"/>
  <c r="B876" s="1"/>
  <c r="B877" s="1"/>
  <c r="B878" s="1"/>
  <c r="B879" s="1"/>
  <c r="B880" s="1"/>
  <c r="B881" s="1"/>
  <c r="B882" s="1"/>
  <c r="B883" s="1"/>
  <c r="B884" s="1"/>
  <c r="B885" s="1"/>
  <c r="B886" s="1"/>
  <c r="B887" s="1"/>
  <c r="B888" s="1"/>
  <c r="B889" s="1"/>
  <c r="B890" s="1"/>
  <c r="B891" s="1"/>
  <c r="B892" s="1"/>
  <c r="B893" s="1"/>
  <c r="B894" s="1"/>
  <c r="B895" s="1"/>
  <c r="B896" s="1"/>
  <c r="B897" s="1"/>
  <c r="B898" s="1"/>
  <c r="B899" s="1"/>
  <c r="B900" s="1"/>
  <c r="B901" s="1"/>
  <c r="B902" s="1"/>
  <c r="B903" s="1"/>
  <c r="B904" s="1"/>
  <c r="B905" s="1"/>
  <c r="B906" s="1"/>
  <c r="B907" s="1"/>
  <c r="B908" s="1"/>
  <c r="B909" s="1"/>
  <c r="B910" s="1"/>
  <c r="B911" s="1"/>
  <c r="B912" s="1"/>
  <c r="B913" s="1"/>
  <c r="B914" s="1"/>
  <c r="B915" s="1"/>
  <c r="B916" s="1"/>
  <c r="B917" s="1"/>
  <c r="B918" s="1"/>
  <c r="B919" s="1"/>
  <c r="B920" s="1"/>
  <c r="B921" s="1"/>
  <c r="B922" s="1"/>
  <c r="B923" s="1"/>
  <c r="B924" s="1"/>
  <c r="B925" s="1"/>
  <c r="B926" s="1"/>
  <c r="B927" s="1"/>
  <c r="B928" s="1"/>
  <c r="B929" s="1"/>
  <c r="B930" s="1"/>
  <c r="B931" s="1"/>
  <c r="B932" s="1"/>
  <c r="B933" s="1"/>
  <c r="B934" s="1"/>
  <c r="B935" s="1"/>
  <c r="B936" s="1"/>
  <c r="B937" s="1"/>
  <c r="B938" s="1"/>
  <c r="B939" s="1"/>
  <c r="B940" s="1"/>
  <c r="B941" s="1"/>
  <c r="B942" s="1"/>
  <c r="B943" s="1"/>
  <c r="B944" s="1"/>
  <c r="B945" s="1"/>
  <c r="B946" s="1"/>
  <c r="B947" s="1"/>
  <c r="B948" s="1"/>
  <c r="B949" s="1"/>
  <c r="B950" s="1"/>
  <c r="B951" s="1"/>
  <c r="B952" s="1"/>
  <c r="B953" s="1"/>
  <c r="B954" s="1"/>
  <c r="B955" s="1"/>
  <c r="B956" s="1"/>
  <c r="B957" s="1"/>
  <c r="B958" s="1"/>
  <c r="B959" s="1"/>
  <c r="B960" s="1"/>
  <c r="B961" s="1"/>
  <c r="B962" s="1"/>
  <c r="B963" s="1"/>
  <c r="B964" s="1"/>
  <c r="B965" s="1"/>
  <c r="B966" s="1"/>
  <c r="B967" s="1"/>
  <c r="B968" s="1"/>
  <c r="B969" s="1"/>
  <c r="B970" s="1"/>
  <c r="B971" s="1"/>
  <c r="B972" s="1"/>
  <c r="B973" s="1"/>
  <c r="B974" s="1"/>
  <c r="B975" s="1"/>
  <c r="B976" s="1"/>
  <c r="B977" s="1"/>
  <c r="B978" s="1"/>
  <c r="B979" s="1"/>
  <c r="B980" s="1"/>
  <c r="B981" s="1"/>
  <c r="B982" s="1"/>
  <c r="B983" s="1"/>
  <c r="B984" s="1"/>
  <c r="B985" s="1"/>
  <c r="B986" s="1"/>
  <c r="B987" s="1"/>
  <c r="B988" s="1"/>
  <c r="B989" s="1"/>
  <c r="B990" s="1"/>
  <c r="B991" s="1"/>
  <c r="B992" s="1"/>
  <c r="B993" s="1"/>
  <c r="B994" s="1"/>
  <c r="B995" s="1"/>
  <c r="B996" s="1"/>
  <c r="B997" s="1"/>
  <c r="B998" s="1"/>
  <c r="B999" s="1"/>
  <c r="B1000" s="1"/>
  <c r="B1001" s="1"/>
  <c r="B1002" s="1"/>
  <c r="B1003" s="1"/>
  <c r="R9"/>
  <c r="P9"/>
  <c r="R8"/>
  <c r="P8"/>
  <c r="R7"/>
  <c r="P7"/>
  <c r="K7"/>
  <c r="R6"/>
  <c r="P6"/>
  <c r="R5"/>
  <c r="P5"/>
  <c r="K5"/>
  <c r="K8" l="1"/>
  <c r="G18"/>
  <c r="I18" s="1"/>
  <c r="G20" s="1"/>
  <c r="K9"/>
  <c r="O9" s="1"/>
  <c r="O7"/>
  <c r="N6"/>
  <c r="AB6" s="1"/>
  <c r="AC6" s="1"/>
  <c r="N5"/>
  <c r="O6"/>
  <c r="O5"/>
  <c r="AG4"/>
  <c r="N7"/>
  <c r="AB7" s="1"/>
  <c r="D4"/>
  <c r="U5"/>
  <c r="D3"/>
  <c r="C4"/>
  <c r="C3"/>
  <c r="U6"/>
  <c r="S5"/>
  <c r="AE6"/>
  <c r="U8"/>
  <c r="U7"/>
  <c r="S7"/>
  <c r="S6"/>
  <c r="V8" l="1"/>
  <c r="AG8" s="1"/>
  <c r="G12" s="1"/>
  <c r="AG5"/>
  <c r="G6" s="1"/>
  <c r="V5"/>
  <c r="N9"/>
  <c r="H18"/>
  <c r="N8"/>
  <c r="AB8" s="1"/>
  <c r="O8"/>
  <c r="AA5"/>
  <c r="AA6"/>
  <c r="AB5"/>
  <c r="AA9"/>
  <c r="AA7"/>
  <c r="AC7"/>
  <c r="V6"/>
  <c r="T6"/>
  <c r="AG7"/>
  <c r="G10" s="1"/>
  <c r="T7"/>
  <c r="W7" s="1"/>
  <c r="V7"/>
  <c r="T5"/>
  <c r="W5" s="1"/>
  <c r="B4" i="1"/>
  <c r="R9"/>
  <c r="R8"/>
  <c r="R7"/>
  <c r="R6"/>
  <c r="R5"/>
  <c r="P6"/>
  <c r="P7"/>
  <c r="P8"/>
  <c r="P9"/>
  <c r="L5"/>
  <c r="K5"/>
  <c r="P5"/>
  <c r="H18"/>
  <c r="G18"/>
  <c r="L9"/>
  <c r="L8"/>
  <c r="L7"/>
  <c r="L6"/>
  <c r="K9"/>
  <c r="K8"/>
  <c r="K7"/>
  <c r="K6"/>
  <c r="G21" i="2"/>
  <c r="C21"/>
  <c r="B21"/>
  <c r="G20"/>
  <c r="C20"/>
  <c r="B20"/>
  <c r="G19"/>
  <c r="C19"/>
  <c r="B19"/>
  <c r="G18"/>
  <c r="C18"/>
  <c r="B18"/>
  <c r="G17"/>
  <c r="C17"/>
  <c r="B17"/>
  <c r="G16"/>
  <c r="C16"/>
  <c r="B16"/>
  <c r="G15"/>
  <c r="C15"/>
  <c r="B15"/>
  <c r="U9" i="4"/>
  <c r="D5"/>
  <c r="C3" i="1"/>
  <c r="C7" i="4"/>
  <c r="S9"/>
  <c r="AD8"/>
  <c r="C5"/>
  <c r="AD6"/>
  <c r="C4" i="1"/>
  <c r="S8" i="4"/>
  <c r="D6"/>
  <c r="AE7"/>
  <c r="D3" i="1"/>
  <c r="D7" i="4"/>
  <c r="C6"/>
  <c r="AD7"/>
  <c r="Q7"/>
  <c r="Q9"/>
  <c r="Q6"/>
  <c r="Q5"/>
  <c r="T8" l="1"/>
  <c r="W8" s="1"/>
  <c r="AF6"/>
  <c r="AB9"/>
  <c r="T9"/>
  <c r="W9" s="1"/>
  <c r="AG9" s="1"/>
  <c r="G14" s="1"/>
  <c r="V9"/>
  <c r="F3" i="1"/>
  <c r="AA8" i="4"/>
  <c r="AC8"/>
  <c r="AF7"/>
  <c r="W6"/>
  <c r="AG6"/>
  <c r="G8" s="1"/>
  <c r="AC5"/>
  <c r="N6" i="1"/>
  <c r="AB6" s="1"/>
  <c r="AC6" s="1"/>
  <c r="N9"/>
  <c r="AB9" s="1"/>
  <c r="AC9" s="1"/>
  <c r="B5"/>
  <c r="AG4"/>
  <c r="O7"/>
  <c r="N7"/>
  <c r="AB7" s="1"/>
  <c r="O8"/>
  <c r="N8"/>
  <c r="AB8" s="1"/>
  <c r="O9"/>
  <c r="O6"/>
  <c r="O5"/>
  <c r="N5"/>
  <c r="AB5" s="1"/>
  <c r="F20" i="2"/>
  <c r="F21"/>
  <c r="F18"/>
  <c r="F15"/>
  <c r="F16"/>
  <c r="F17"/>
  <c r="F19"/>
  <c r="E16"/>
  <c r="E18"/>
  <c r="E20"/>
  <c r="E15"/>
  <c r="E17"/>
  <c r="E19"/>
  <c r="E21"/>
  <c r="AD9" i="4"/>
  <c r="AE5"/>
  <c r="U9" i="1"/>
  <c r="S9"/>
  <c r="AD5" i="4"/>
  <c r="D4" i="1"/>
  <c r="U7"/>
  <c r="S7"/>
  <c r="U6"/>
  <c r="D8" i="4"/>
  <c r="AE6" i="1"/>
  <c r="AE8" i="4"/>
  <c r="C8"/>
  <c r="AE9" i="1"/>
  <c r="Q8" i="4"/>
  <c r="AF8" l="1"/>
  <c r="V6" i="1"/>
  <c r="V7"/>
  <c r="AC9" i="4"/>
  <c r="AF5"/>
  <c r="AA6" i="1"/>
  <c r="AA9"/>
  <c r="B6"/>
  <c r="T7"/>
  <c r="W7" s="1"/>
  <c r="AG7"/>
  <c r="G10" s="1"/>
  <c r="AA8"/>
  <c r="AC7"/>
  <c r="AC8"/>
  <c r="AA7"/>
  <c r="R17" i="2"/>
  <c r="T9" i="1"/>
  <c r="W9" s="1"/>
  <c r="V9"/>
  <c r="AC5"/>
  <c r="AA5"/>
  <c r="S21" i="2"/>
  <c r="S16"/>
  <c r="S19"/>
  <c r="S17"/>
  <c r="S15"/>
  <c r="S20"/>
  <c r="S18"/>
  <c r="T18" s="1"/>
  <c r="R20"/>
  <c r="R15"/>
  <c r="R16"/>
  <c r="R18"/>
  <c r="R21"/>
  <c r="R19"/>
  <c r="AB13"/>
  <c r="AB15"/>
  <c r="AE9" i="4"/>
  <c r="C5" i="1"/>
  <c r="AD8"/>
  <c r="C9" i="4"/>
  <c r="AE7" i="1"/>
  <c r="U8"/>
  <c r="AE5"/>
  <c r="AD7"/>
  <c r="S6"/>
  <c r="D9" i="4"/>
  <c r="AD9" i="1"/>
  <c r="D5"/>
  <c r="AD6"/>
  <c r="AE8"/>
  <c r="S8"/>
  <c r="AD5"/>
  <c r="Q7"/>
  <c r="U19" i="2"/>
  <c r="I20"/>
  <c r="I16"/>
  <c r="Q9" i="1"/>
  <c r="U16" i="2"/>
  <c r="U20"/>
  <c r="H19"/>
  <c r="H15"/>
  <c r="I15"/>
  <c r="I17"/>
  <c r="Q6" i="1"/>
  <c r="Q8"/>
  <c r="Q5"/>
  <c r="U21" i="2"/>
  <c r="H16"/>
  <c r="H17"/>
  <c r="I19"/>
  <c r="H18"/>
  <c r="I21"/>
  <c r="H20"/>
  <c r="H21"/>
  <c r="I18"/>
  <c r="AF6" i="1" l="1"/>
  <c r="AF9"/>
  <c r="T6"/>
  <c r="AG6" s="1"/>
  <c r="G8" s="1"/>
  <c r="AF9" i="4"/>
  <c r="O19" i="2"/>
  <c r="B7" i="1"/>
  <c r="AF5"/>
  <c r="AG9"/>
  <c r="G14" s="1"/>
  <c r="AF7"/>
  <c r="AF8"/>
  <c r="W6"/>
  <c r="T8"/>
  <c r="W8" s="1"/>
  <c r="V8"/>
  <c r="I18"/>
  <c r="G20" s="1"/>
  <c r="T20" i="2"/>
  <c r="T19"/>
  <c r="T21"/>
  <c r="T16"/>
  <c r="AB16"/>
  <c r="AB14"/>
  <c r="AB19"/>
  <c r="O20"/>
  <c r="AB17"/>
  <c r="AB18"/>
  <c r="T17"/>
  <c r="T15"/>
  <c r="O16"/>
  <c r="O18"/>
  <c r="O21"/>
  <c r="Z9" s="1"/>
  <c r="O17"/>
  <c r="O15"/>
  <c r="Z3" s="1"/>
  <c r="Z8"/>
  <c r="Z7"/>
  <c r="S5" i="1"/>
  <c r="C10" i="4"/>
  <c r="U5" i="1"/>
  <c r="D10" i="4"/>
  <c r="C6" i="1"/>
  <c r="D6"/>
  <c r="V21" i="2"/>
  <c r="U17"/>
  <c r="J19"/>
  <c r="J18"/>
  <c r="J21"/>
  <c r="V19"/>
  <c r="U15"/>
  <c r="L20"/>
  <c r="L21"/>
  <c r="J17"/>
  <c r="U18"/>
  <c r="V18"/>
  <c r="J20"/>
  <c r="L16"/>
  <c r="L17"/>
  <c r="J15"/>
  <c r="V20"/>
  <c r="V16"/>
  <c r="L19"/>
  <c r="J16"/>
  <c r="L18"/>
  <c r="L15"/>
  <c r="P18" l="1"/>
  <c r="W16"/>
  <c r="B8" i="1"/>
  <c r="AG5"/>
  <c r="G6" s="1"/>
  <c r="AG8"/>
  <c r="G12" s="1"/>
  <c r="V5"/>
  <c r="T5"/>
  <c r="P17" i="2"/>
  <c r="Z4"/>
  <c r="Z5"/>
  <c r="Z6"/>
  <c r="K19"/>
  <c r="M19"/>
  <c r="W19"/>
  <c r="W21"/>
  <c r="P15"/>
  <c r="W20"/>
  <c r="AG18" s="1"/>
  <c r="K20"/>
  <c r="N20" s="1"/>
  <c r="M20"/>
  <c r="P16"/>
  <c r="W18"/>
  <c r="K15"/>
  <c r="M15"/>
  <c r="M18"/>
  <c r="K18"/>
  <c r="M21"/>
  <c r="K21"/>
  <c r="M16"/>
  <c r="K16"/>
  <c r="K17"/>
  <c r="M17"/>
  <c r="AG19"/>
  <c r="AG14"/>
  <c r="AG17"/>
  <c r="C11" i="4"/>
  <c r="D11"/>
  <c r="C7" i="1"/>
  <c r="D7"/>
  <c r="V15" i="2"/>
  <c r="V17"/>
  <c r="B9" i="1" l="1"/>
  <c r="W5"/>
  <c r="P20" i="2"/>
  <c r="W17"/>
  <c r="AG15" s="1"/>
  <c r="N19"/>
  <c r="AG16"/>
  <c r="P19"/>
  <c r="Z17" s="1"/>
  <c r="N17"/>
  <c r="N16"/>
  <c r="N15"/>
  <c r="W15"/>
  <c r="N21"/>
  <c r="N18"/>
  <c r="Z18"/>
  <c r="Z15"/>
  <c r="Z13"/>
  <c r="Z14"/>
  <c r="Z16"/>
  <c r="D8" i="1"/>
  <c r="C12" i="4"/>
  <c r="C8" i="1"/>
  <c r="D12" i="4"/>
  <c r="B10" i="1" l="1"/>
  <c r="AG13" i="2"/>
  <c r="P21"/>
  <c r="C9" i="1"/>
  <c r="D13" i="4"/>
  <c r="C13"/>
  <c r="D9" i="1"/>
  <c r="B11" l="1"/>
  <c r="Z19" i="2"/>
  <c r="C10" i="1"/>
  <c r="D10"/>
  <c r="C14" i="4"/>
  <c r="D14"/>
  <c r="B12" i="1" l="1"/>
  <c r="C11"/>
  <c r="C15" i="4"/>
  <c r="D15"/>
  <c r="D11" i="1"/>
  <c r="B13" l="1"/>
  <c r="C12"/>
  <c r="D12"/>
  <c r="C16" i="4"/>
  <c r="D16"/>
  <c r="B14" i="1" l="1"/>
  <c r="C13"/>
  <c r="D17" i="4"/>
  <c r="D13" i="1"/>
  <c r="C17" i="4"/>
  <c r="B15" i="1" l="1"/>
  <c r="D14"/>
  <c r="C14"/>
  <c r="C18" i="4"/>
  <c r="D18"/>
  <c r="B16" i="1" l="1"/>
  <c r="D15"/>
  <c r="D19" i="4"/>
  <c r="C19"/>
  <c r="C15" i="1"/>
  <c r="B17" l="1"/>
  <c r="D16"/>
  <c r="D20" i="4"/>
  <c r="C20"/>
  <c r="C16" i="1"/>
  <c r="B18" l="1"/>
  <c r="D17"/>
  <c r="C17"/>
  <c r="C21" i="4"/>
  <c r="D21"/>
  <c r="B19" i="1" l="1"/>
  <c r="C18"/>
  <c r="C22" i="4"/>
  <c r="D22"/>
  <c r="D18" i="1"/>
  <c r="B20" l="1"/>
  <c r="C19"/>
  <c r="D19"/>
  <c r="C23" i="4"/>
  <c r="D23"/>
  <c r="B21" i="1" l="1"/>
  <c r="C20"/>
  <c r="D24" i="4"/>
  <c r="C24"/>
  <c r="D20" i="1"/>
  <c r="B22" l="1"/>
  <c r="C21"/>
  <c r="D25" i="4"/>
  <c r="C25"/>
  <c r="D21" i="1"/>
  <c r="B23" l="1"/>
  <c r="D26" i="4"/>
  <c r="D22" i="1"/>
  <c r="C26" i="4"/>
  <c r="C22" i="1"/>
  <c r="B24" l="1"/>
  <c r="D23"/>
  <c r="D27" i="4"/>
  <c r="C27"/>
  <c r="C23" i="1"/>
  <c r="B25" l="1"/>
  <c r="D24"/>
  <c r="C24"/>
  <c r="C28" i="4"/>
  <c r="D28"/>
  <c r="B26" i="1" l="1"/>
  <c r="C25"/>
  <c r="D25"/>
  <c r="C29" i="4"/>
  <c r="D29"/>
  <c r="B27" i="1" l="1"/>
  <c r="C26"/>
  <c r="D26"/>
  <c r="C30" i="4"/>
  <c r="D30"/>
  <c r="B28" i="1" l="1"/>
  <c r="C27"/>
  <c r="D27"/>
  <c r="C31" i="4"/>
  <c r="D31"/>
  <c r="B29" i="1" l="1"/>
  <c r="C28"/>
  <c r="C32" i="4"/>
  <c r="D32"/>
  <c r="D28" i="1"/>
  <c r="B30" l="1"/>
  <c r="C29"/>
  <c r="D33" i="4"/>
  <c r="C33"/>
  <c r="D29" i="1"/>
  <c r="B31" l="1"/>
  <c r="D30"/>
  <c r="D34" i="4"/>
  <c r="C34"/>
  <c r="C30" i="1"/>
  <c r="B32" l="1"/>
  <c r="D31"/>
  <c r="D35" i="4"/>
  <c r="C35"/>
  <c r="C31" i="1"/>
  <c r="B33" l="1"/>
  <c r="D32"/>
  <c r="C36" i="4"/>
  <c r="D36"/>
  <c r="C32" i="1"/>
  <c r="B34" l="1"/>
  <c r="C33"/>
  <c r="D37" i="4"/>
  <c r="C37"/>
  <c r="D33" i="1"/>
  <c r="B35" l="1"/>
  <c r="C34"/>
  <c r="D34"/>
  <c r="C38" i="4"/>
  <c r="D38"/>
  <c r="B36" i="1" l="1"/>
  <c r="C35"/>
  <c r="D39" i="4"/>
  <c r="C39"/>
  <c r="D35" i="1"/>
  <c r="B37" l="1"/>
  <c r="C36"/>
  <c r="D40" i="4"/>
  <c r="C40"/>
  <c r="D36" i="1"/>
  <c r="B38" l="1"/>
  <c r="C37"/>
  <c r="D37"/>
  <c r="C41" i="4"/>
  <c r="D41"/>
  <c r="B39" i="1" l="1"/>
  <c r="D38"/>
  <c r="D42" i="4"/>
  <c r="C42"/>
  <c r="C38" i="1"/>
  <c r="B40" l="1"/>
  <c r="D39"/>
  <c r="C43" i="4"/>
  <c r="D43"/>
  <c r="C39" i="1"/>
  <c r="B41" l="1"/>
  <c r="D40"/>
  <c r="C40"/>
  <c r="C44" i="4"/>
  <c r="D44"/>
  <c r="B42" i="1" l="1"/>
  <c r="D41"/>
  <c r="C41"/>
  <c r="C45" i="4"/>
  <c r="D45"/>
  <c r="B43" i="1" l="1"/>
  <c r="C42"/>
  <c r="D42"/>
  <c r="C43"/>
  <c r="C46" i="4"/>
  <c r="D46"/>
  <c r="B44" i="1" l="1"/>
  <c r="D43"/>
  <c r="C47" i="4"/>
  <c r="D47"/>
  <c r="B45" i="1" l="1"/>
  <c r="C44"/>
  <c r="D48" i="4"/>
  <c r="D44" i="1"/>
  <c r="C48" i="4"/>
  <c r="B46" i="1" l="1"/>
  <c r="C45"/>
  <c r="D45"/>
  <c r="C49" i="4"/>
  <c r="D49"/>
  <c r="B47" i="1" l="1"/>
  <c r="C46"/>
  <c r="D50" i="4"/>
  <c r="C50"/>
  <c r="D46" i="1"/>
  <c r="B48" l="1"/>
  <c r="D47"/>
  <c r="C47"/>
  <c r="C51" i="4"/>
  <c r="D51"/>
  <c r="B49" i="1" l="1"/>
  <c r="D48"/>
  <c r="D52" i="4"/>
  <c r="C52"/>
  <c r="C48" i="1"/>
  <c r="B50" l="1"/>
  <c r="D49"/>
  <c r="D53" i="4"/>
  <c r="C53"/>
  <c r="C49" i="1"/>
  <c r="B51" l="1"/>
  <c r="C50"/>
  <c r="C54" i="4"/>
  <c r="D54"/>
  <c r="D50" i="1"/>
  <c r="B52" l="1"/>
  <c r="C51"/>
  <c r="D51"/>
  <c r="C55" i="4"/>
  <c r="D55"/>
  <c r="B53" i="1" l="1"/>
  <c r="C52"/>
  <c r="D56" i="4"/>
  <c r="C56"/>
  <c r="D52" i="1"/>
  <c r="B54" l="1"/>
  <c r="C53"/>
  <c r="C57" i="4"/>
  <c r="D57"/>
  <c r="D53" i="1"/>
  <c r="B55" l="1"/>
  <c r="D54"/>
  <c r="C58" i="4"/>
  <c r="C54" i="1"/>
  <c r="D58" i="4"/>
  <c r="B56" i="1" l="1"/>
  <c r="D55"/>
  <c r="C59" i="4"/>
  <c r="C55" i="1"/>
  <c r="D59" i="4"/>
  <c r="B57" i="1" l="1"/>
  <c r="D56"/>
  <c r="C56"/>
  <c r="C60" i="4"/>
  <c r="D60"/>
  <c r="B58" i="1" l="1"/>
  <c r="C57"/>
  <c r="C61" i="4"/>
  <c r="D61"/>
  <c r="D57" i="1"/>
  <c r="B59" l="1"/>
  <c r="C58"/>
  <c r="C62" i="4"/>
  <c r="D62"/>
  <c r="D58" i="1"/>
  <c r="B60" l="1"/>
  <c r="C59"/>
  <c r="D59"/>
  <c r="C63" i="4"/>
  <c r="D63"/>
  <c r="B61" i="1" l="1"/>
  <c r="C60"/>
  <c r="D64" i="4"/>
  <c r="D60" i="1"/>
  <c r="C64" i="4"/>
  <c r="B62" i="1" l="1"/>
  <c r="C61"/>
  <c r="D61"/>
  <c r="C65" i="4"/>
  <c r="D65"/>
  <c r="B63" i="1" l="1"/>
  <c r="C62"/>
  <c r="D66" i="4"/>
  <c r="D62" i="1"/>
  <c r="C66" i="4"/>
  <c r="B64" i="1" l="1"/>
  <c r="D63"/>
  <c r="C63"/>
  <c r="C67" i="4"/>
  <c r="D67"/>
  <c r="B65" i="1" l="1"/>
  <c r="D64"/>
  <c r="D68" i="4"/>
  <c r="C64" i="1"/>
  <c r="C68" i="4"/>
  <c r="B66" i="1" l="1"/>
  <c r="C65"/>
  <c r="D65"/>
  <c r="C69" i="4"/>
  <c r="D69"/>
  <c r="B67" i="1" l="1"/>
  <c r="C66"/>
  <c r="C70" i="4"/>
  <c r="D70"/>
  <c r="D66" i="1"/>
  <c r="B68" l="1"/>
  <c r="C67"/>
  <c r="D67"/>
  <c r="C71" i="4"/>
  <c r="D71"/>
  <c r="B69" i="1" l="1"/>
  <c r="C68"/>
  <c r="D68"/>
  <c r="C72" i="4"/>
  <c r="D72"/>
  <c r="B70" i="1" l="1"/>
  <c r="C69"/>
  <c r="D73" i="4"/>
  <c r="C73"/>
  <c r="D69" i="1"/>
  <c r="B71" l="1"/>
  <c r="D70"/>
  <c r="C74" i="4"/>
  <c r="D74"/>
  <c r="C70" i="1"/>
  <c r="B72" l="1"/>
  <c r="D71"/>
  <c r="C75" i="4"/>
  <c r="D75"/>
  <c r="C71" i="1"/>
  <c r="B73" l="1"/>
  <c r="D72"/>
  <c r="C76" i="4"/>
  <c r="D76"/>
  <c r="C72" i="1"/>
  <c r="B74" l="1"/>
  <c r="D73"/>
  <c r="C77" i="4"/>
  <c r="D77"/>
  <c r="C73" i="1"/>
  <c r="B75" l="1"/>
  <c r="C74"/>
  <c r="C78" i="4"/>
  <c r="D78"/>
  <c r="D74" i="1"/>
  <c r="B76" l="1"/>
  <c r="C75"/>
  <c r="C79" i="4"/>
  <c r="D79"/>
  <c r="D75" i="1"/>
  <c r="B77" l="1"/>
  <c r="C76"/>
  <c r="C80" i="4"/>
  <c r="D80"/>
  <c r="D76" i="1"/>
  <c r="B78" l="1"/>
  <c r="C77"/>
  <c r="C81" i="4"/>
  <c r="D77" i="1"/>
  <c r="D81" i="4"/>
  <c r="B79" i="1" l="1"/>
  <c r="D78"/>
  <c r="C82" i="4"/>
  <c r="C78" i="1"/>
  <c r="D82" i="4"/>
  <c r="B80" i="1" l="1"/>
  <c r="D79"/>
  <c r="C83" i="4"/>
  <c r="C79" i="1"/>
  <c r="D83" i="4"/>
  <c r="B81" i="1" l="1"/>
  <c r="D80"/>
  <c r="C80"/>
  <c r="C84" i="4"/>
  <c r="D84"/>
  <c r="B82" i="1" l="1"/>
  <c r="C81"/>
  <c r="D85" i="4"/>
  <c r="D81" i="1"/>
  <c r="C85" i="4"/>
  <c r="B83" i="1" l="1"/>
  <c r="C82"/>
  <c r="D86" i="4"/>
  <c r="D82" i="1"/>
  <c r="C86" i="4"/>
  <c r="B84" i="1" l="1"/>
  <c r="C83"/>
  <c r="C87" i="4"/>
  <c r="D83" i="1"/>
  <c r="D87" i="4"/>
  <c r="B85" i="1" l="1"/>
  <c r="C84"/>
  <c r="D88" i="4"/>
  <c r="C88"/>
  <c r="D84" i="1"/>
  <c r="B86" l="1"/>
  <c r="C85"/>
  <c r="C89" i="4"/>
  <c r="D85" i="1"/>
  <c r="D89" i="4"/>
  <c r="B87" i="1" l="1"/>
  <c r="D86"/>
  <c r="D90" i="4"/>
  <c r="C86" i="1"/>
  <c r="C90" i="4"/>
  <c r="B88" i="1" l="1"/>
  <c r="D87"/>
  <c r="C87"/>
  <c r="C91" i="4"/>
  <c r="D91"/>
  <c r="B89" i="1" l="1"/>
  <c r="D88"/>
  <c r="C88"/>
  <c r="C92" i="4"/>
  <c r="D92"/>
  <c r="B90" i="1" l="1"/>
  <c r="C89"/>
  <c r="D93" i="4"/>
  <c r="D89" i="1"/>
  <c r="C93" i="4"/>
  <c r="B91" i="1" l="1"/>
  <c r="C90"/>
  <c r="D94" i="4"/>
  <c r="C94"/>
  <c r="D90" i="1"/>
  <c r="B92" l="1"/>
  <c r="C91"/>
  <c r="D95" i="4"/>
  <c r="C95"/>
  <c r="D91" i="1"/>
  <c r="B93" l="1"/>
  <c r="C92"/>
  <c r="D96" i="4"/>
  <c r="C96"/>
  <c r="D92" i="1"/>
  <c r="B94" l="1"/>
  <c r="C93"/>
  <c r="D93"/>
  <c r="C97" i="4"/>
  <c r="D97"/>
  <c r="B95" i="1" l="1"/>
  <c r="D94"/>
  <c r="C98" i="4"/>
  <c r="D98"/>
  <c r="C94" i="1"/>
  <c r="B96" l="1"/>
  <c r="D95"/>
  <c r="D99" i="4"/>
  <c r="C99"/>
  <c r="C95" i="1"/>
  <c r="B97" l="1"/>
  <c r="D96"/>
  <c r="C100" i="4"/>
  <c r="C96" i="1"/>
  <c r="D100" i="4"/>
  <c r="B98" i="1" l="1"/>
  <c r="C97"/>
  <c r="D101" i="4"/>
  <c r="C101"/>
  <c r="D97" i="1"/>
  <c r="B99" l="1"/>
  <c r="C98"/>
  <c r="C102" i="4"/>
  <c r="D98" i="1"/>
  <c r="D102" i="4"/>
  <c r="B100" i="1" l="1"/>
  <c r="C99"/>
  <c r="C103" i="4"/>
  <c r="D103"/>
  <c r="D99" i="1"/>
  <c r="B101" l="1"/>
  <c r="C100"/>
  <c r="D100"/>
  <c r="C104" i="4"/>
  <c r="D104"/>
  <c r="B102" i="1" l="1"/>
  <c r="C101"/>
  <c r="D105" i="4"/>
  <c r="C105"/>
  <c r="D101" i="1"/>
  <c r="B103" l="1"/>
  <c r="B104" s="1"/>
  <c r="D102"/>
  <c r="D106" i="4"/>
  <c r="C106"/>
  <c r="C102" i="1"/>
  <c r="B105" l="1"/>
  <c r="C104"/>
  <c r="C103"/>
  <c r="D107" i="4"/>
  <c r="C107"/>
  <c r="D104" i="1"/>
  <c r="D103"/>
  <c r="B106" l="1"/>
  <c r="D105"/>
  <c r="C108" i="4"/>
  <c r="D108"/>
  <c r="C105" i="1"/>
  <c r="B107" l="1"/>
  <c r="C106"/>
  <c r="D109" i="4"/>
  <c r="C109"/>
  <c r="D106" i="1"/>
  <c r="B108" l="1"/>
  <c r="C107"/>
  <c r="D107"/>
  <c r="C110" i="4"/>
  <c r="D110"/>
  <c r="B109" i="1" l="1"/>
  <c r="C108"/>
  <c r="C111" i="4"/>
  <c r="D111"/>
  <c r="D108" i="1"/>
  <c r="B110" l="1"/>
  <c r="D109"/>
  <c r="C109"/>
  <c r="C112" i="4"/>
  <c r="D112"/>
  <c r="B111" i="1" l="1"/>
  <c r="C110"/>
  <c r="D113" i="4"/>
  <c r="C113"/>
  <c r="D110" i="1"/>
  <c r="B112" l="1"/>
  <c r="D111"/>
  <c r="C111"/>
  <c r="C114" i="4"/>
  <c r="D114"/>
  <c r="B113" i="1" l="1"/>
  <c r="D112"/>
  <c r="C115" i="4"/>
  <c r="D115"/>
  <c r="C112" i="1"/>
  <c r="B114" l="1"/>
  <c r="D113"/>
  <c r="D116" i="4"/>
  <c r="C113" i="1"/>
  <c r="C116" i="4"/>
  <c r="B115" i="1" l="1"/>
  <c r="C114"/>
  <c r="D114"/>
  <c r="C117" i="4"/>
  <c r="D117"/>
  <c r="B116" i="1" l="1"/>
  <c r="C115"/>
  <c r="C118" i="4"/>
  <c r="D118"/>
  <c r="D115" i="1"/>
  <c r="B117" l="1"/>
  <c r="C116"/>
  <c r="D116"/>
  <c r="C119" i="4"/>
  <c r="D119"/>
  <c r="B118" i="1" l="1"/>
  <c r="D117"/>
  <c r="C117"/>
  <c r="C120" i="4"/>
  <c r="D120"/>
  <c r="B119" i="1" l="1"/>
  <c r="C118"/>
  <c r="C121" i="4"/>
  <c r="D121"/>
  <c r="D118" i="1"/>
  <c r="B120" l="1"/>
  <c r="C119"/>
  <c r="C122" i="4"/>
  <c r="D122"/>
  <c r="D119" i="1"/>
  <c r="B121" l="1"/>
  <c r="D120"/>
  <c r="C120"/>
  <c r="C123" i="4"/>
  <c r="D123"/>
  <c r="B122" i="1" l="1"/>
  <c r="D121"/>
  <c r="C121"/>
  <c r="C124" i="4"/>
  <c r="D124"/>
  <c r="B123" i="1" l="1"/>
  <c r="D122"/>
  <c r="C125" i="4"/>
  <c r="D125"/>
  <c r="C122" i="1"/>
  <c r="B124" l="1"/>
  <c r="C123"/>
  <c r="D126" i="4"/>
  <c r="D123" i="1"/>
  <c r="C126" i="4"/>
  <c r="B125" i="1" l="1"/>
  <c r="C124"/>
  <c r="C127" i="4"/>
  <c r="D127"/>
  <c r="D124" i="1"/>
  <c r="B126" l="1"/>
  <c r="C128" i="4"/>
  <c r="D128"/>
  <c r="C125" i="1"/>
  <c r="D125"/>
  <c r="B127" l="1"/>
  <c r="D126"/>
  <c r="C129" i="4"/>
  <c r="D129"/>
  <c r="C126" i="1"/>
  <c r="B128" l="1"/>
  <c r="D127"/>
  <c r="C127"/>
  <c r="C130" i="4"/>
  <c r="D130"/>
  <c r="B129" i="1" l="1"/>
  <c r="D128"/>
  <c r="C128"/>
  <c r="C131" i="4"/>
  <c r="D131"/>
  <c r="B130" i="1" l="1"/>
  <c r="D129"/>
  <c r="C132" i="4"/>
  <c r="C129" i="1"/>
  <c r="D132" i="4"/>
  <c r="B131" i="1" l="1"/>
  <c r="C130"/>
  <c r="D130"/>
  <c r="C133" i="4"/>
  <c r="D133"/>
  <c r="B132" i="1" l="1"/>
  <c r="C131"/>
  <c r="D134" i="4"/>
  <c r="C134"/>
  <c r="D131" i="1"/>
  <c r="B133" l="1"/>
  <c r="C132"/>
  <c r="D132"/>
  <c r="C135" i="4"/>
  <c r="D135"/>
  <c r="B134" i="1" l="1"/>
  <c r="D133"/>
  <c r="C136" i="4"/>
  <c r="C133" i="1"/>
  <c r="D136" i="4"/>
  <c r="B135" i="1" l="1"/>
  <c r="C134"/>
  <c r="D134"/>
  <c r="C137" i="4"/>
  <c r="D137"/>
  <c r="B136" i="1" l="1"/>
  <c r="C135"/>
  <c r="C138" i="4"/>
  <c r="D135" i="1"/>
  <c r="D138" i="4"/>
  <c r="B137" i="1" l="1"/>
  <c r="D136"/>
  <c r="C136"/>
  <c r="C139" i="4"/>
  <c r="D139"/>
  <c r="B138" i="1" l="1"/>
  <c r="D137"/>
  <c r="C140" i="4"/>
  <c r="D140"/>
  <c r="C137" i="1"/>
  <c r="B139" l="1"/>
  <c r="D138"/>
  <c r="C141" i="4"/>
  <c r="D141"/>
  <c r="C138" i="1"/>
  <c r="B140" l="1"/>
  <c r="C139"/>
  <c r="D142" i="4"/>
  <c r="D139" i="1"/>
  <c r="C142" i="4"/>
  <c r="B141" i="1" l="1"/>
  <c r="D140"/>
  <c r="C140"/>
  <c r="C143" i="4"/>
  <c r="D143"/>
  <c r="B142" i="1" l="1"/>
  <c r="C141"/>
  <c r="D144" i="4"/>
  <c r="C144"/>
  <c r="D141" i="1"/>
  <c r="B143" l="1"/>
  <c r="C142"/>
  <c r="D142"/>
  <c r="C145" i="4"/>
  <c r="D145"/>
  <c r="B144" i="1" l="1"/>
  <c r="D143"/>
  <c r="C146" i="4"/>
  <c r="D146"/>
  <c r="C143" i="1"/>
  <c r="B145" l="1"/>
  <c r="D144"/>
  <c r="C147" i="4"/>
  <c r="D147"/>
  <c r="C144" i="1"/>
  <c r="B146" l="1"/>
  <c r="D145"/>
  <c r="C145"/>
  <c r="C148" i="4"/>
  <c r="D148"/>
  <c r="B147" i="1" l="1"/>
  <c r="D146"/>
  <c r="D149" i="4"/>
  <c r="C146" i="1"/>
  <c r="C149" i="4"/>
  <c r="B148" i="1" l="1"/>
  <c r="D147"/>
  <c r="C147"/>
  <c r="C150" i="4"/>
  <c r="D150"/>
  <c r="B149" i="1" l="1"/>
  <c r="D148"/>
  <c r="C151" i="4"/>
  <c r="D151"/>
  <c r="C148" i="1"/>
  <c r="B150" l="1"/>
  <c r="D149"/>
  <c r="C149"/>
  <c r="C152" i="4"/>
  <c r="D152"/>
  <c r="B151" i="1" l="1"/>
  <c r="C150"/>
  <c r="D150"/>
  <c r="C153" i="4"/>
  <c r="D153"/>
  <c r="B152" i="1" l="1"/>
  <c r="C151"/>
  <c r="C154" i="4"/>
  <c r="D154"/>
  <c r="D151" i="1"/>
  <c r="B153" l="1"/>
  <c r="D152"/>
  <c r="D155" i="4"/>
  <c r="C152" i="1"/>
  <c r="C155" i="4"/>
  <c r="B154" i="1" l="1"/>
  <c r="D153"/>
  <c r="D156" i="4"/>
  <c r="C153" i="1"/>
  <c r="C156" i="4"/>
  <c r="B155" i="1" l="1"/>
  <c r="C157" i="4"/>
  <c r="D157"/>
  <c r="D154" i="1"/>
  <c r="C154"/>
  <c r="B156" l="1"/>
  <c r="C158" i="4"/>
  <c r="D155" i="1"/>
  <c r="C155"/>
  <c r="D158" i="4"/>
  <c r="B157" i="1" l="1"/>
  <c r="D156"/>
  <c r="C159" i="4"/>
  <c r="C156" i="1"/>
  <c r="D159" i="4"/>
  <c r="B158" i="1" l="1"/>
  <c r="D157"/>
  <c r="C160" i="4"/>
  <c r="C157" i="1"/>
  <c r="D160" i="4"/>
  <c r="B159" i="1" l="1"/>
  <c r="C158"/>
  <c r="C161" i="4"/>
  <c r="D158" i="1"/>
  <c r="D161" i="4"/>
  <c r="B160" i="1" l="1"/>
  <c r="D159"/>
  <c r="C159"/>
  <c r="C162" i="4"/>
  <c r="D162"/>
  <c r="B161" i="1" l="1"/>
  <c r="D160"/>
  <c r="C160"/>
  <c r="C163" i="4"/>
  <c r="D163"/>
  <c r="B162" i="1" l="1"/>
  <c r="D161"/>
  <c r="C161"/>
  <c r="D164" i="4"/>
  <c r="C164"/>
  <c r="B163" i="1" l="1"/>
  <c r="C165" i="4"/>
  <c r="D165"/>
  <c r="D162" i="1"/>
  <c r="C162"/>
  <c r="B164" l="1"/>
  <c r="C163"/>
  <c r="D163"/>
  <c r="C166" i="4"/>
  <c r="D166"/>
  <c r="B165" i="1" l="1"/>
  <c r="D164"/>
  <c r="D167" i="4"/>
  <c r="C164" i="1"/>
  <c r="C167" i="4"/>
  <c r="B166" i="1" l="1"/>
  <c r="D165"/>
  <c r="C168" i="4"/>
  <c r="C165" i="1"/>
  <c r="D168" i="4"/>
  <c r="B167" i="1" l="1"/>
  <c r="C166"/>
  <c r="C169" i="4"/>
  <c r="D166" i="1"/>
  <c r="D169" i="4"/>
  <c r="B168" i="1" l="1"/>
  <c r="D167"/>
  <c r="C167"/>
  <c r="C170" i="4"/>
  <c r="D170"/>
  <c r="B169" i="1" l="1"/>
  <c r="D168"/>
  <c r="C171" i="4"/>
  <c r="C168" i="1"/>
  <c r="D171" i="4"/>
  <c r="B170" i="1" l="1"/>
  <c r="C169"/>
  <c r="D169"/>
  <c r="C172" i="4"/>
  <c r="D172"/>
  <c r="B171" i="1" l="1"/>
  <c r="D170"/>
  <c r="D173" i="4"/>
  <c r="C173"/>
  <c r="C170" i="1"/>
  <c r="B172" l="1"/>
  <c r="C171"/>
  <c r="D174" i="4"/>
  <c r="C174"/>
  <c r="D171" i="1"/>
  <c r="B173" l="1"/>
  <c r="C175" i="4"/>
  <c r="D175"/>
  <c r="C172" i="1"/>
  <c r="D172"/>
  <c r="B174" l="1"/>
  <c r="D173"/>
  <c r="C173"/>
  <c r="C176" i="4"/>
  <c r="D176"/>
  <c r="B175" i="1" l="1"/>
  <c r="C174"/>
  <c r="D177" i="4"/>
  <c r="D174" i="1"/>
  <c r="C177" i="4"/>
  <c r="B176" i="1" l="1"/>
  <c r="C175"/>
  <c r="D178" i="4"/>
  <c r="C178"/>
  <c r="D175" i="1"/>
  <c r="B177" l="1"/>
  <c r="D176"/>
  <c r="D179" i="4"/>
  <c r="C176" i="1"/>
  <c r="C179" i="4"/>
  <c r="B178" i="1" l="1"/>
  <c r="D177"/>
  <c r="C180" i="4"/>
  <c r="C177" i="1"/>
  <c r="D180" i="4"/>
  <c r="B179" i="1" l="1"/>
  <c r="C181" i="4"/>
  <c r="D181"/>
  <c r="D178" i="1"/>
  <c r="C178"/>
  <c r="B180" l="1"/>
  <c r="C179"/>
  <c r="D182" i="4"/>
  <c r="C182"/>
  <c r="D179" i="1"/>
  <c r="B181" l="1"/>
  <c r="C180"/>
  <c r="C183" i="4"/>
  <c r="D183"/>
  <c r="D180" i="1"/>
  <c r="B182" l="1"/>
  <c r="C181"/>
  <c r="C184" i="4"/>
  <c r="D184"/>
  <c r="D181" i="1"/>
  <c r="B183" l="1"/>
  <c r="C182"/>
  <c r="D182"/>
  <c r="C185" i="4"/>
  <c r="D185"/>
  <c r="B184" i="1" l="1"/>
  <c r="D183"/>
  <c r="C186" i="4"/>
  <c r="D186"/>
  <c r="C183" i="1"/>
  <c r="B185" l="1"/>
  <c r="D184"/>
  <c r="D187" i="4"/>
  <c r="C184" i="1"/>
  <c r="C187" i="4"/>
  <c r="B186" i="1" l="1"/>
  <c r="D185"/>
  <c r="D188" i="4"/>
  <c r="C185" i="1"/>
  <c r="C188" i="4"/>
  <c r="B187" i="1" l="1"/>
  <c r="C189" i="4"/>
  <c r="D186" i="1"/>
  <c r="D189" i="4"/>
  <c r="C186" i="1"/>
  <c r="B188" l="1"/>
  <c r="C190" i="4"/>
  <c r="D190"/>
  <c r="C187" i="1"/>
  <c r="D187"/>
  <c r="B189" l="1"/>
  <c r="D188"/>
  <c r="C188"/>
  <c r="C191" i="4"/>
  <c r="D191"/>
  <c r="B190" i="1" l="1"/>
  <c r="D189"/>
  <c r="D192" i="4"/>
  <c r="C189" i="1"/>
  <c r="C192" i="4"/>
  <c r="B191" i="1" l="1"/>
  <c r="C190"/>
  <c r="D193" i="4"/>
  <c r="D190" i="1"/>
  <c r="C193" i="4"/>
  <c r="B192" i="1" l="1"/>
  <c r="D191"/>
  <c r="C191"/>
  <c r="C194" i="4"/>
  <c r="D194"/>
  <c r="B193" i="1" l="1"/>
  <c r="D192"/>
  <c r="C195" i="4"/>
  <c r="D195"/>
  <c r="C192" i="1"/>
  <c r="B194" l="1"/>
  <c r="D193"/>
  <c r="D196" i="4"/>
  <c r="C193" i="1"/>
  <c r="C196" i="4"/>
  <c r="B195" i="1" l="1"/>
  <c r="C197" i="4"/>
  <c r="D194" i="1"/>
  <c r="D197" i="4"/>
  <c r="C194" i="1"/>
  <c r="B196" l="1"/>
  <c r="C195"/>
  <c r="D195"/>
  <c r="C198" i="4"/>
  <c r="D198"/>
  <c r="B197" i="1" l="1"/>
  <c r="D196"/>
  <c r="C199" i="4"/>
  <c r="D199"/>
  <c r="C196" i="1"/>
  <c r="B198" l="1"/>
  <c r="D197"/>
  <c r="C197"/>
  <c r="D200" i="4"/>
  <c r="C200"/>
  <c r="B199" i="1" l="1"/>
  <c r="C198"/>
  <c r="D201" i="4"/>
  <c r="D198" i="1"/>
  <c r="C201" i="4"/>
  <c r="B200" i="1" l="1"/>
  <c r="D199"/>
  <c r="D202" i="4"/>
  <c r="C202"/>
  <c r="C199" i="1"/>
  <c r="B201" l="1"/>
  <c r="D200"/>
  <c r="C203" i="4"/>
  <c r="C200" i="1"/>
  <c r="D203" i="4"/>
  <c r="B202" i="1" l="1"/>
  <c r="D201"/>
  <c r="D204" i="4"/>
  <c r="C201" i="1"/>
  <c r="C204" i="4"/>
  <c r="B203" i="1" l="1"/>
  <c r="D202"/>
  <c r="C202"/>
  <c r="C205" i="4"/>
  <c r="D205"/>
  <c r="B204" i="1" l="1"/>
  <c r="C203"/>
  <c r="C206" i="4"/>
  <c r="D203" i="1"/>
  <c r="D206" i="4"/>
  <c r="B205" i="1" l="1"/>
  <c r="C204"/>
  <c r="D204"/>
  <c r="C207" i="4"/>
  <c r="D207"/>
  <c r="B206" i="1" l="1"/>
  <c r="D205"/>
  <c r="C205"/>
  <c r="C208" i="4"/>
  <c r="D208"/>
  <c r="B207" i="1" l="1"/>
  <c r="C206"/>
  <c r="D209" i="4"/>
  <c r="D206" i="1"/>
  <c r="C209" i="4"/>
  <c r="B208" i="1" l="1"/>
  <c r="D207"/>
  <c r="C207"/>
  <c r="C210" i="4"/>
  <c r="D210"/>
  <c r="B209" i="1" l="1"/>
  <c r="D208"/>
  <c r="D211" i="4"/>
  <c r="C208" i="1"/>
  <c r="C211" i="4"/>
  <c r="B210" i="1" l="1"/>
  <c r="D209"/>
  <c r="C209"/>
  <c r="C212" i="4"/>
  <c r="D212"/>
  <c r="B211" i="1" l="1"/>
  <c r="D210"/>
  <c r="D213" i="4"/>
  <c r="C213"/>
  <c r="C210" i="1"/>
  <c r="B212" l="1"/>
  <c r="C214" i="4"/>
  <c r="D214"/>
  <c r="C211" i="1"/>
  <c r="D211"/>
  <c r="B213" l="1"/>
  <c r="D212"/>
  <c r="C215" i="4"/>
  <c r="C212" i="1"/>
  <c r="D215" i="4"/>
  <c r="B214" i="1" l="1"/>
  <c r="C216" i="4"/>
  <c r="D216"/>
  <c r="C213" i="1"/>
  <c r="D213"/>
  <c r="B215" l="1"/>
  <c r="C217" i="4"/>
  <c r="C214" i="1"/>
  <c r="D214"/>
  <c r="D217" i="4"/>
  <c r="B216" i="1" l="1"/>
  <c r="D215"/>
  <c r="C215"/>
  <c r="C218" i="4"/>
  <c r="D218"/>
  <c r="B217" i="1" l="1"/>
  <c r="D216"/>
  <c r="D219" i="4"/>
  <c r="C216" i="1"/>
  <c r="C219" i="4"/>
  <c r="B218" i="1" l="1"/>
  <c r="C217"/>
  <c r="C220" i="4"/>
  <c r="D217" i="1"/>
  <c r="D220" i="4"/>
  <c r="B219" i="1" l="1"/>
  <c r="C218"/>
  <c r="C221" i="4"/>
  <c r="D221"/>
  <c r="D218" i="1"/>
  <c r="B220" l="1"/>
  <c r="C222" i="4"/>
  <c r="D219" i="1"/>
  <c r="C219"/>
  <c r="D222" i="4"/>
  <c r="B221" i="1" l="1"/>
  <c r="C220"/>
  <c r="C223" i="4"/>
  <c r="D223"/>
  <c r="D220" i="1"/>
  <c r="B222" l="1"/>
  <c r="D221"/>
  <c r="D224" i="4"/>
  <c r="C224"/>
  <c r="C221" i="1"/>
  <c r="B223" l="1"/>
  <c r="C222"/>
  <c r="D225" i="4"/>
  <c r="D222" i="1"/>
  <c r="C225" i="4"/>
  <c r="B224" i="1" l="1"/>
  <c r="C223"/>
  <c r="D223"/>
  <c r="C226" i="4"/>
  <c r="D226"/>
  <c r="B225" i="1" l="1"/>
  <c r="D224"/>
  <c r="D227" i="4"/>
  <c r="C224" i="1"/>
  <c r="C227" i="4"/>
  <c r="B226" i="1" l="1"/>
  <c r="D225"/>
  <c r="C225"/>
  <c r="D228" i="4"/>
  <c r="C228"/>
  <c r="B227" i="1" l="1"/>
  <c r="C229" i="4"/>
  <c r="D229"/>
  <c r="D226" i="1"/>
  <c r="C226"/>
  <c r="B228" l="1"/>
  <c r="C227"/>
  <c r="D230" i="4"/>
  <c r="D227" i="1"/>
  <c r="C230" i="4"/>
  <c r="B229" i="1" l="1"/>
  <c r="C228"/>
  <c r="D228"/>
  <c r="C231" i="4"/>
  <c r="D231"/>
  <c r="B230" i="1" l="1"/>
  <c r="D229"/>
  <c r="D232" i="4"/>
  <c r="C229" i="1"/>
  <c r="C232" i="4"/>
  <c r="B231" i="1" l="1"/>
  <c r="C230"/>
  <c r="D230"/>
  <c r="C233" i="4"/>
  <c r="D233"/>
  <c r="B232" i="1" l="1"/>
  <c r="D231"/>
  <c r="D234" i="4"/>
  <c r="C234"/>
  <c r="C231" i="1"/>
  <c r="B233" l="1"/>
  <c r="D232"/>
  <c r="C235" i="4"/>
  <c r="D235"/>
  <c r="C232" i="1"/>
  <c r="B234" l="1"/>
  <c r="D233"/>
  <c r="C233"/>
  <c r="D236" i="4"/>
  <c r="C236"/>
  <c r="B235" i="1" l="1"/>
  <c r="C237" i="4"/>
  <c r="C234" i="1"/>
  <c r="D234"/>
  <c r="D237" i="4"/>
  <c r="B236" i="1" l="1"/>
  <c r="C238" i="4"/>
  <c r="D238"/>
  <c r="D235" i="1"/>
  <c r="C235"/>
  <c r="B237" l="1"/>
  <c r="D236"/>
  <c r="D239" i="4"/>
  <c r="C236" i="1"/>
  <c r="C239" i="4"/>
  <c r="B238" i="1" l="1"/>
  <c r="D237"/>
  <c r="D240" i="4"/>
  <c r="C237" i="1"/>
  <c r="C240" i="4"/>
  <c r="B239" i="1" l="1"/>
  <c r="C238"/>
  <c r="C241" i="4"/>
  <c r="D238" i="1"/>
  <c r="D241" i="4"/>
  <c r="B240" i="1" l="1"/>
  <c r="C239"/>
  <c r="D239"/>
  <c r="C242" i="4"/>
  <c r="D242"/>
  <c r="B241" i="1" l="1"/>
  <c r="D240"/>
  <c r="C240"/>
  <c r="C243" i="4"/>
  <c r="D243"/>
  <c r="B242" i="1" l="1"/>
  <c r="C244" i="4"/>
  <c r="D241" i="1"/>
  <c r="C241"/>
  <c r="D244" i="4"/>
  <c r="B243" i="1" l="1"/>
  <c r="C242"/>
  <c r="C245" i="4"/>
  <c r="D245"/>
  <c r="D242" i="1"/>
  <c r="B244" l="1"/>
  <c r="D243"/>
  <c r="C243"/>
  <c r="C246" i="4"/>
  <c r="D246"/>
  <c r="B245" i="1" l="1"/>
  <c r="C244"/>
  <c r="D244"/>
  <c r="C247" i="4"/>
  <c r="D247"/>
  <c r="B246" i="1" l="1"/>
  <c r="C248" i="4"/>
  <c r="D248"/>
  <c r="D245" i="1"/>
  <c r="C245"/>
  <c r="B247" l="1"/>
  <c r="C246"/>
  <c r="D246"/>
  <c r="C249" i="4"/>
  <c r="D249"/>
  <c r="B248" i="1" l="1"/>
  <c r="D247"/>
  <c r="C247"/>
  <c r="C250" i="4"/>
  <c r="D250"/>
  <c r="B249" i="1" l="1"/>
  <c r="D248"/>
  <c r="C248"/>
  <c r="C251" i="4"/>
  <c r="D251"/>
  <c r="B250" i="1" l="1"/>
  <c r="D249"/>
  <c r="D252" i="4"/>
  <c r="C249" i="1"/>
  <c r="C252" i="4"/>
  <c r="B251" i="1" l="1"/>
  <c r="C253" i="4"/>
  <c r="D250" i="1"/>
  <c r="D253" i="4"/>
  <c r="C250" i="1"/>
  <c r="B252" l="1"/>
  <c r="C254" i="4"/>
  <c r="D251" i="1"/>
  <c r="C251"/>
  <c r="D254" i="4"/>
  <c r="B253" i="1" l="1"/>
  <c r="C252"/>
  <c r="D255" i="4"/>
  <c r="C255"/>
  <c r="D252" i="1"/>
  <c r="B254" l="1"/>
  <c r="C253"/>
  <c r="D256" i="4"/>
  <c r="C256"/>
  <c r="D253" i="1"/>
  <c r="B255" l="1"/>
  <c r="D254"/>
  <c r="C254"/>
  <c r="C257" i="4"/>
  <c r="D257"/>
  <c r="B256" i="1" l="1"/>
  <c r="D255"/>
  <c r="C258" i="4"/>
  <c r="D258"/>
  <c r="C255" i="1"/>
  <c r="B257" l="1"/>
  <c r="D256"/>
  <c r="C259" i="4"/>
  <c r="C256" i="1"/>
  <c r="D259" i="4"/>
  <c r="B258" i="1" l="1"/>
  <c r="C260" i="4"/>
  <c r="D260"/>
  <c r="D257" i="1"/>
  <c r="C257"/>
  <c r="B259" l="1"/>
  <c r="C261" i="4"/>
  <c r="C258" i="1"/>
  <c r="D258"/>
  <c r="D261" i="4"/>
  <c r="B260" i="1" l="1"/>
  <c r="C262" i="4"/>
  <c r="D262"/>
  <c r="C259" i="1"/>
  <c r="D259"/>
  <c r="B261" l="1"/>
  <c r="D260"/>
  <c r="C263" i="4"/>
  <c r="D263"/>
  <c r="C260" i="1"/>
  <c r="B262" l="1"/>
  <c r="D261"/>
  <c r="D264" i="4"/>
  <c r="C261" i="1"/>
  <c r="C264" i="4"/>
  <c r="B263" i="1" l="1"/>
  <c r="D262"/>
  <c r="D265" i="4"/>
  <c r="C262" i="1"/>
  <c r="C265" i="4"/>
  <c r="B264" i="1" l="1"/>
  <c r="C263"/>
  <c r="D263"/>
  <c r="C266" i="4"/>
  <c r="D266"/>
  <c r="B265" i="1" l="1"/>
  <c r="D264"/>
  <c r="C267" i="4"/>
  <c r="C264" i="1"/>
  <c r="D267" i="4"/>
  <c r="B266" i="1" l="1"/>
  <c r="C268" i="4"/>
  <c r="C265" i="1"/>
  <c r="D265"/>
  <c r="D268" i="4"/>
  <c r="B267" i="1" l="1"/>
  <c r="D266"/>
  <c r="C269" i="4"/>
  <c r="C266" i="1"/>
  <c r="D269" i="4"/>
  <c r="B268" i="1" l="1"/>
  <c r="C270" i="4"/>
  <c r="D267" i="1"/>
  <c r="C267"/>
  <c r="D270" i="4"/>
  <c r="B269" i="1" l="1"/>
  <c r="C268"/>
  <c r="C271" i="4"/>
  <c r="D271"/>
  <c r="D268" i="1"/>
  <c r="B270" l="1"/>
  <c r="C269"/>
  <c r="D272" i="4"/>
  <c r="C272"/>
  <c r="D269" i="1"/>
  <c r="B271" l="1"/>
  <c r="D270"/>
  <c r="C273" i="4"/>
  <c r="D273"/>
  <c r="C270" i="1"/>
  <c r="B272" l="1"/>
  <c r="C271"/>
  <c r="D274" i="4"/>
  <c r="D271" i="1"/>
  <c r="C274" i="4"/>
  <c r="B273" i="1" l="1"/>
  <c r="C272"/>
  <c r="D275" i="4"/>
  <c r="D272" i="1"/>
  <c r="C275" i="4"/>
  <c r="B274" i="1" l="1"/>
  <c r="C273"/>
  <c r="D276" i="4"/>
  <c r="C276"/>
  <c r="D273" i="1"/>
  <c r="B275" l="1"/>
  <c r="D274"/>
  <c r="C277" i="4"/>
  <c r="C274" i="1"/>
  <c r="D277" i="4"/>
  <c r="B276" i="1" l="1"/>
  <c r="C275"/>
  <c r="D275"/>
  <c r="D278" i="4"/>
  <c r="C278"/>
  <c r="B277" i="1" l="1"/>
  <c r="D276"/>
  <c r="C276"/>
  <c r="C279" i="4"/>
  <c r="D279"/>
  <c r="B278" i="1" l="1"/>
  <c r="D277"/>
  <c r="D280" i="4"/>
  <c r="C277" i="1"/>
  <c r="C280" i="4"/>
  <c r="B279" i="1" l="1"/>
  <c r="D278"/>
  <c r="D281" i="4"/>
  <c r="C281"/>
  <c r="C278" i="1"/>
  <c r="B280" l="1"/>
  <c r="D279"/>
  <c r="C279"/>
  <c r="C282" i="4"/>
  <c r="D282"/>
  <c r="B281" i="1" l="1"/>
  <c r="C280"/>
  <c r="C283" i="4"/>
  <c r="D283"/>
  <c r="D280" i="1"/>
  <c r="B282" l="1"/>
  <c r="D281"/>
  <c r="C281"/>
  <c r="C284" i="4"/>
  <c r="D284"/>
  <c r="B283" i="1" l="1"/>
  <c r="C285" i="4"/>
  <c r="D285"/>
  <c r="D282" i="1"/>
  <c r="C282"/>
  <c r="B284" l="1"/>
  <c r="C286" i="4"/>
  <c r="C283" i="1"/>
  <c r="D286" i="4"/>
  <c r="D283" i="1"/>
  <c r="B285" l="1"/>
  <c r="C284"/>
  <c r="D284"/>
  <c r="C287" i="4"/>
  <c r="D287"/>
  <c r="B286" i="1" l="1"/>
  <c r="C285"/>
  <c r="D285"/>
  <c r="C288" i="4"/>
  <c r="D288"/>
  <c r="B287" i="1" l="1"/>
  <c r="C286"/>
  <c r="D286"/>
  <c r="C289" i="4"/>
  <c r="D289"/>
  <c r="B288" i="1" l="1"/>
  <c r="C287"/>
  <c r="D287"/>
  <c r="C290" i="4"/>
  <c r="D290"/>
  <c r="B289" i="1" l="1"/>
  <c r="C291" i="4"/>
  <c r="D291"/>
  <c r="D288" i="1"/>
  <c r="C288"/>
  <c r="B290" l="1"/>
  <c r="C289"/>
  <c r="D292" i="4"/>
  <c r="D289" i="1"/>
  <c r="C292" i="4"/>
  <c r="B291" i="1" l="1"/>
  <c r="C290"/>
  <c r="D290"/>
  <c r="C293" i="4"/>
  <c r="D293"/>
  <c r="B292" i="1" l="1"/>
  <c r="C294" i="4"/>
  <c r="D291" i="1"/>
  <c r="D294" i="4"/>
  <c r="C291" i="1"/>
  <c r="B293" l="1"/>
  <c r="C292"/>
  <c r="D295" i="4"/>
  <c r="D292" i="1"/>
  <c r="C295" i="4"/>
  <c r="B294" i="1" l="1"/>
  <c r="D293"/>
  <c r="D296" i="4"/>
  <c r="C293" i="1"/>
  <c r="C296" i="4"/>
  <c r="B295" i="1" l="1"/>
  <c r="D294"/>
  <c r="D297" i="4"/>
  <c r="C294" i="1"/>
  <c r="C297" i="4"/>
  <c r="B296" i="1" l="1"/>
  <c r="D295"/>
  <c r="C298" i="4"/>
  <c r="C295" i="1"/>
  <c r="D298" i="4"/>
  <c r="B297" i="1" l="1"/>
  <c r="D296"/>
  <c r="C296"/>
  <c r="D299" i="4"/>
  <c r="C299"/>
  <c r="B298" i="1" l="1"/>
  <c r="D297"/>
  <c r="D300" i="4"/>
  <c r="C300"/>
  <c r="C297" i="1"/>
  <c r="B299" l="1"/>
  <c r="C298"/>
  <c r="D301" i="4"/>
  <c r="D298" i="1"/>
  <c r="C301" i="4"/>
  <c r="B300" i="1" l="1"/>
  <c r="C302" i="4"/>
  <c r="D302"/>
  <c r="C299" i="1"/>
  <c r="D299"/>
  <c r="B301" l="1"/>
  <c r="C303" i="4"/>
  <c r="D300" i="1"/>
  <c r="C300"/>
  <c r="D303" i="4"/>
  <c r="B302" i="1" l="1"/>
  <c r="D301"/>
  <c r="D304" i="4"/>
  <c r="C301" i="1"/>
  <c r="C304" i="4"/>
  <c r="B303" i="1" l="1"/>
  <c r="C302"/>
  <c r="C305" i="4"/>
  <c r="D305"/>
  <c r="D302" i="1"/>
  <c r="B304" l="1"/>
  <c r="D303"/>
  <c r="C303"/>
  <c r="D306" i="4"/>
  <c r="C306"/>
  <c r="B305" i="1" l="1"/>
  <c r="D304"/>
  <c r="C304"/>
  <c r="C307" i="4"/>
  <c r="D307"/>
  <c r="B306" i="1" l="1"/>
  <c r="D305"/>
  <c r="D308" i="4"/>
  <c r="C308"/>
  <c r="C305" i="1"/>
  <c r="B307" l="1"/>
  <c r="D306"/>
  <c r="C309" i="4"/>
  <c r="D309"/>
  <c r="C306" i="1"/>
  <c r="B308" l="1"/>
  <c r="C310" i="4"/>
  <c r="C307" i="1"/>
  <c r="D307"/>
  <c r="D310" i="4"/>
  <c r="B309" i="1" l="1"/>
  <c r="C308"/>
  <c r="C311" i="4"/>
  <c r="D311"/>
  <c r="D308" i="1"/>
  <c r="B310" l="1"/>
  <c r="D309"/>
  <c r="D312" i="4"/>
  <c r="C309" i="1"/>
  <c r="C312" i="4"/>
  <c r="B311" i="1" l="1"/>
  <c r="D310"/>
  <c r="C310"/>
  <c r="C313" i="4"/>
  <c r="D313"/>
  <c r="B312" i="1" l="1"/>
  <c r="D311"/>
  <c r="C314" i="4"/>
  <c r="C311" i="1"/>
  <c r="D314" i="4"/>
  <c r="B313" i="1" l="1"/>
  <c r="D312"/>
  <c r="C315" i="4"/>
  <c r="C312" i="1"/>
  <c r="D315" i="4"/>
  <c r="B314" i="1" l="1"/>
  <c r="C313"/>
  <c r="D313"/>
  <c r="C316" i="4"/>
  <c r="D316"/>
  <c r="B315" i="1" l="1"/>
  <c r="C314"/>
  <c r="C317" i="4"/>
  <c r="D317"/>
  <c r="D314" i="1"/>
  <c r="B316" l="1"/>
  <c r="C315"/>
  <c r="D315"/>
  <c r="D318" i="4"/>
  <c r="C318"/>
  <c r="B317" i="1" l="1"/>
  <c r="C316"/>
  <c r="D319" i="4"/>
  <c r="D316" i="1"/>
  <c r="C319" i="4"/>
  <c r="B318" i="1" l="1"/>
  <c r="D317"/>
  <c r="C320" i="4"/>
  <c r="D320"/>
  <c r="C317" i="1"/>
  <c r="B319" l="1"/>
  <c r="D318"/>
  <c r="C318"/>
  <c r="C321" i="4"/>
  <c r="D321"/>
  <c r="B320" i="1" l="1"/>
  <c r="D319"/>
  <c r="C322" i="4"/>
  <c r="D322"/>
  <c r="C319" i="1"/>
  <c r="B321" l="1"/>
  <c r="D320"/>
  <c r="C320"/>
  <c r="C323" i="4"/>
  <c r="D323"/>
  <c r="B322" i="1" l="1"/>
  <c r="D321"/>
  <c r="C324" i="4"/>
  <c r="C321" i="1"/>
  <c r="D324" i="4"/>
  <c r="B323" i="1" l="1"/>
  <c r="C322"/>
  <c r="C325" i="4"/>
  <c r="D322" i="1"/>
  <c r="D325" i="4"/>
  <c r="B324" i="1" l="1"/>
  <c r="C323"/>
  <c r="D326" i="4"/>
  <c r="D323" i="1"/>
  <c r="C326" i="4"/>
  <c r="B325" i="1" l="1"/>
  <c r="D324"/>
  <c r="C324"/>
  <c r="C327" i="4"/>
  <c r="D327"/>
  <c r="B326" i="1" l="1"/>
  <c r="C325"/>
  <c r="C328" i="4"/>
  <c r="D328"/>
  <c r="D325" i="1"/>
  <c r="B327" l="1"/>
  <c r="C326"/>
  <c r="D326"/>
  <c r="C329" i="4"/>
  <c r="D329"/>
  <c r="B328" i="1" l="1"/>
  <c r="D327"/>
  <c r="C330" i="4"/>
  <c r="C327" i="1"/>
  <c r="D330" i="4"/>
  <c r="B329" i="1" l="1"/>
  <c r="D328"/>
  <c r="C328"/>
  <c r="C331" i="4"/>
  <c r="D331"/>
  <c r="B330" i="1" l="1"/>
  <c r="D329"/>
  <c r="C332" i="4"/>
  <c r="D332"/>
  <c r="C329" i="1"/>
  <c r="B331" l="1"/>
  <c r="D330"/>
  <c r="D333" i="4"/>
  <c r="C333"/>
  <c r="C330" i="1"/>
  <c r="B332" l="1"/>
  <c r="D331"/>
  <c r="D334" i="4"/>
  <c r="C331" i="1"/>
  <c r="C334" i="4"/>
  <c r="B333" i="1" l="1"/>
  <c r="D332"/>
  <c r="C335" i="4"/>
  <c r="D335"/>
  <c r="C332" i="1"/>
  <c r="B334" l="1"/>
  <c r="D333"/>
  <c r="D336" i="4"/>
  <c r="C333" i="1"/>
  <c r="C336" i="4"/>
  <c r="B335" i="1" l="1"/>
  <c r="D334"/>
  <c r="C337" i="4"/>
  <c r="C334" i="1"/>
  <c r="D337" i="4"/>
  <c r="B336" i="1" l="1"/>
  <c r="D335"/>
  <c r="D338" i="4"/>
  <c r="C338"/>
  <c r="C335" i="1"/>
  <c r="B337" l="1"/>
  <c r="D336"/>
  <c r="C336"/>
  <c r="C339" i="4"/>
  <c r="D339"/>
  <c r="B338" i="1" l="1"/>
  <c r="D337"/>
  <c r="D340" i="4"/>
  <c r="C337" i="1"/>
  <c r="C340" i="4"/>
  <c r="B339" i="1" l="1"/>
  <c r="C338"/>
  <c r="C341" i="4"/>
  <c r="D341"/>
  <c r="D338" i="1"/>
  <c r="B340" l="1"/>
  <c r="C339"/>
  <c r="D342" i="4"/>
  <c r="C342"/>
  <c r="D339" i="1"/>
  <c r="B341" l="1"/>
  <c r="D340"/>
  <c r="D343" i="4"/>
  <c r="C340" i="1"/>
  <c r="C343" i="4"/>
  <c r="B342" i="1" l="1"/>
  <c r="D341"/>
  <c r="D344" i="4"/>
  <c r="C341" i="1"/>
  <c r="C344" i="4"/>
  <c r="B343" i="1" l="1"/>
  <c r="D342"/>
  <c r="D345" i="4"/>
  <c r="C342" i="1"/>
  <c r="C345" i="4"/>
  <c r="B344" i="1" l="1"/>
  <c r="C343"/>
  <c r="C346" i="4"/>
  <c r="D346"/>
  <c r="D343" i="1"/>
  <c r="B345" l="1"/>
  <c r="C347" i="4"/>
  <c r="D344" i="1"/>
  <c r="C344"/>
  <c r="D347" i="4"/>
  <c r="B346" i="1" l="1"/>
  <c r="C345"/>
  <c r="D345"/>
  <c r="C348" i="4"/>
  <c r="D348"/>
  <c r="B347" i="1" l="1"/>
  <c r="C346"/>
  <c r="C349" i="4"/>
  <c r="D346" i="1"/>
  <c r="D349" i="4"/>
  <c r="B348" i="1" l="1"/>
  <c r="D347"/>
  <c r="C350" i="4"/>
  <c r="D350"/>
  <c r="C347" i="1"/>
  <c r="B349" l="1"/>
  <c r="C348"/>
  <c r="D351" i="4"/>
  <c r="D348" i="1"/>
  <c r="C351" i="4"/>
  <c r="B350" i="1" l="1"/>
  <c r="C352" i="4"/>
  <c r="D352"/>
  <c r="C349" i="1"/>
  <c r="D349"/>
  <c r="B351" l="1"/>
  <c r="C350"/>
  <c r="D353" i="4"/>
  <c r="C353"/>
  <c r="D350" i="1"/>
  <c r="B352" l="1"/>
  <c r="C351"/>
  <c r="C354" i="4"/>
  <c r="D351" i="1"/>
  <c r="D354" i="4"/>
  <c r="B353" i="1" l="1"/>
  <c r="D352"/>
  <c r="D355" i="4"/>
  <c r="C352" i="1"/>
  <c r="C355" i="4"/>
  <c r="B354" i="1" l="1"/>
  <c r="C356" i="4"/>
  <c r="C353" i="1"/>
  <c r="D356" i="4"/>
  <c r="D353" i="1"/>
  <c r="B355" l="1"/>
  <c r="D354"/>
  <c r="C354"/>
  <c r="D357" i="4"/>
  <c r="C357"/>
  <c r="B356" i="1" l="1"/>
  <c r="C355"/>
  <c r="D355"/>
  <c r="C358" i="4"/>
  <c r="D358"/>
  <c r="B357" i="1" l="1"/>
  <c r="C356"/>
  <c r="C359" i="4"/>
  <c r="D356" i="1"/>
  <c r="D359" i="4"/>
  <c r="B358" i="1" l="1"/>
  <c r="D357"/>
  <c r="C360" i="4"/>
  <c r="D360"/>
  <c r="C357" i="1"/>
  <c r="B359" l="1"/>
  <c r="C361" i="4"/>
  <c r="D361"/>
  <c r="D358" i="1"/>
  <c r="C358"/>
  <c r="B360" l="1"/>
  <c r="D359"/>
  <c r="D362" i="4"/>
  <c r="C362"/>
  <c r="C359" i="1"/>
  <c r="B361" l="1"/>
  <c r="D360"/>
  <c r="C360"/>
  <c r="C363" i="4"/>
  <c r="D363"/>
  <c r="B362" i="1" l="1"/>
  <c r="C364" i="4"/>
  <c r="D364"/>
  <c r="D361" i="1"/>
  <c r="C361"/>
  <c r="B363" l="1"/>
  <c r="D362"/>
  <c r="C362"/>
  <c r="C365" i="4"/>
  <c r="D365"/>
  <c r="B364" i="1" l="1"/>
  <c r="C363"/>
  <c r="D366" i="4"/>
  <c r="D363" i="1"/>
  <c r="C366" i="4"/>
  <c r="B365" i="1" l="1"/>
  <c r="D364"/>
  <c r="C367" i="4"/>
  <c r="D367"/>
  <c r="C364" i="1"/>
  <c r="B366" l="1"/>
  <c r="C368" i="4"/>
  <c r="D368"/>
  <c r="C365" i="1"/>
  <c r="D365"/>
  <c r="B367" l="1"/>
  <c r="C366"/>
  <c r="D369" i="4"/>
  <c r="C369"/>
  <c r="D366" i="1"/>
  <c r="B368" l="1"/>
  <c r="D367"/>
  <c r="C367"/>
  <c r="C370" i="4"/>
  <c r="D370"/>
  <c r="B369" i="1" l="1"/>
  <c r="D368"/>
  <c r="D371" i="4"/>
  <c r="C371"/>
  <c r="C368" i="1"/>
  <c r="B370" l="1"/>
  <c r="D369"/>
  <c r="D372" i="4"/>
  <c r="C369" i="1"/>
  <c r="C372" i="4"/>
  <c r="B371" i="1" l="1"/>
  <c r="D370"/>
  <c r="C370"/>
  <c r="D373" i="4"/>
  <c r="C373"/>
  <c r="B372" i="1" l="1"/>
  <c r="D371"/>
  <c r="D374" i="4"/>
  <c r="C374"/>
  <c r="C371" i="1"/>
  <c r="B373" l="1"/>
  <c r="D372"/>
  <c r="C372"/>
  <c r="C375" i="4"/>
  <c r="D375"/>
  <c r="B374" i="1" l="1"/>
  <c r="D373"/>
  <c r="C373"/>
  <c r="C376" i="4"/>
  <c r="D376"/>
  <c r="B375" i="1" l="1"/>
  <c r="D374"/>
  <c r="D377" i="4"/>
  <c r="C377"/>
  <c r="C374" i="1"/>
  <c r="B376" l="1"/>
  <c r="D375"/>
  <c r="C378" i="4"/>
  <c r="D378"/>
  <c r="C375" i="1"/>
  <c r="B377" l="1"/>
  <c r="D376"/>
  <c r="C379" i="4"/>
  <c r="D379"/>
  <c r="C376" i="1"/>
  <c r="B378" l="1"/>
  <c r="C380" i="4"/>
  <c r="D377" i="1"/>
  <c r="D380" i="4"/>
  <c r="C377" i="1"/>
  <c r="B379" l="1"/>
  <c r="D378"/>
  <c r="C378"/>
  <c r="C381" i="4"/>
  <c r="D381"/>
  <c r="B380" i="1" l="1"/>
  <c r="D379"/>
  <c r="C379"/>
  <c r="C382" i="4"/>
  <c r="D382"/>
  <c r="B381" i="1" l="1"/>
  <c r="C380"/>
  <c r="C383" i="4"/>
  <c r="D383"/>
  <c r="D380" i="1"/>
  <c r="B382" l="1"/>
  <c r="D381"/>
  <c r="C384" i="4"/>
  <c r="C381" i="1"/>
  <c r="D384" i="4"/>
  <c r="B383" i="1" l="1"/>
  <c r="C385" i="4"/>
  <c r="C382" i="1"/>
  <c r="D382"/>
  <c r="D385" i="4"/>
  <c r="B384" i="1" l="1"/>
  <c r="C383"/>
  <c r="D386" i="4"/>
  <c r="C386"/>
  <c r="D383" i="1"/>
  <c r="B385" l="1"/>
  <c r="D384"/>
  <c r="C387" i="4"/>
  <c r="C384" i="1"/>
  <c r="D387" i="4"/>
  <c r="B386" i="1" l="1"/>
  <c r="D385"/>
  <c r="D388" i="4"/>
  <c r="C385" i="1"/>
  <c r="C388" i="4"/>
  <c r="B387" i="1" l="1"/>
  <c r="D386"/>
  <c r="C386"/>
  <c r="D389" i="4"/>
  <c r="C389"/>
  <c r="B388" i="1" l="1"/>
  <c r="D387"/>
  <c r="C387"/>
  <c r="C390" i="4"/>
  <c r="D390"/>
  <c r="B389" i="1" l="1"/>
  <c r="D388"/>
  <c r="C391" i="4"/>
  <c r="C388" i="1"/>
  <c r="D391" i="4"/>
  <c r="B390" i="1" l="1"/>
  <c r="C389"/>
  <c r="D392" i="4"/>
  <c r="C392"/>
  <c r="D389" i="1"/>
  <c r="B391" l="1"/>
  <c r="C390"/>
  <c r="D393" i="4"/>
  <c r="C393"/>
  <c r="D390" i="1"/>
  <c r="B392" l="1"/>
  <c r="D391"/>
  <c r="D394" i="4"/>
  <c r="C394"/>
  <c r="C391" i="1"/>
  <c r="B393" l="1"/>
  <c r="D392"/>
  <c r="D395" i="4"/>
  <c r="C392" i="1"/>
  <c r="C395" i="4"/>
  <c r="B394" i="1" l="1"/>
  <c r="C393"/>
  <c r="D396" i="4"/>
  <c r="D393" i="1"/>
  <c r="C396" i="4"/>
  <c r="B395" i="1" l="1"/>
  <c r="D394"/>
  <c r="C397" i="4"/>
  <c r="D397"/>
  <c r="C394" i="1"/>
  <c r="B396" l="1"/>
  <c r="D395"/>
  <c r="C398" i="4"/>
  <c r="C395" i="1"/>
  <c r="D398" i="4"/>
  <c r="B397" i="1" l="1"/>
  <c r="D396"/>
  <c r="D399" i="4"/>
  <c r="C396" i="1"/>
  <c r="C399" i="4"/>
  <c r="B398" i="1" l="1"/>
  <c r="C397"/>
  <c r="D400" i="4"/>
  <c r="D397" i="1"/>
  <c r="C400" i="4"/>
  <c r="B399" i="1" l="1"/>
  <c r="C398"/>
  <c r="C401" i="4"/>
  <c r="D398" i="1"/>
  <c r="D401" i="4"/>
  <c r="B400" i="1" l="1"/>
  <c r="D399"/>
  <c r="D402" i="4"/>
  <c r="C402"/>
  <c r="C399" i="1"/>
  <c r="B401" l="1"/>
  <c r="C400"/>
  <c r="C403" i="4"/>
  <c r="D400" i="1"/>
  <c r="D403" i="4"/>
  <c r="B402" i="1" l="1"/>
  <c r="D401"/>
  <c r="C404" i="4"/>
  <c r="C401" i="1"/>
  <c r="D404" i="4"/>
  <c r="B403" i="1" l="1"/>
  <c r="D402"/>
  <c r="C402"/>
  <c r="C405" i="4"/>
  <c r="D405"/>
  <c r="B404" i="1" l="1"/>
  <c r="D403"/>
  <c r="D406" i="4"/>
  <c r="C403" i="1"/>
  <c r="C406" i="4"/>
  <c r="B405" i="1" l="1"/>
  <c r="D404"/>
  <c r="C407" i="4"/>
  <c r="D407"/>
  <c r="C404" i="1"/>
  <c r="B406" l="1"/>
  <c r="D405"/>
  <c r="C405"/>
  <c r="C408" i="4"/>
  <c r="D408"/>
  <c r="B407" i="1" l="1"/>
  <c r="C406"/>
  <c r="C409" i="4"/>
  <c r="D406" i="1"/>
  <c r="D409" i="4"/>
  <c r="B408" i="1" l="1"/>
  <c r="D407"/>
  <c r="C407"/>
  <c r="C410" i="4"/>
  <c r="D410"/>
  <c r="B409" i="1" l="1"/>
  <c r="C411" i="4"/>
  <c r="C408" i="1"/>
  <c r="D408"/>
  <c r="D411" i="4"/>
  <c r="B410" i="1" l="1"/>
  <c r="D409"/>
  <c r="C412" i="4"/>
  <c r="D412"/>
  <c r="C409" i="1"/>
  <c r="B411" l="1"/>
  <c r="D410"/>
  <c r="C410"/>
  <c r="D413" i="4"/>
  <c r="C413"/>
  <c r="B412" i="1" l="1"/>
  <c r="C411"/>
  <c r="D411"/>
  <c r="C414" i="4"/>
  <c r="D414"/>
  <c r="B413" i="1" l="1"/>
  <c r="D412"/>
  <c r="C415" i="4"/>
  <c r="C412" i="1"/>
  <c r="D415" i="4"/>
  <c r="B414" i="1" l="1"/>
  <c r="D413"/>
  <c r="D416" i="4"/>
  <c r="C413" i="1"/>
  <c r="C416" i="4"/>
  <c r="B415" i="1" l="1"/>
  <c r="C414"/>
  <c r="C417" i="4"/>
  <c r="D417"/>
  <c r="D414" i="1"/>
  <c r="B416" l="1"/>
  <c r="C415"/>
  <c r="C418" i="4"/>
  <c r="D418"/>
  <c r="D415" i="1"/>
  <c r="B417" l="1"/>
  <c r="D416"/>
  <c r="C416"/>
  <c r="C419" i="4"/>
  <c r="D419"/>
  <c r="B418" i="1" l="1"/>
  <c r="C417"/>
  <c r="D417"/>
  <c r="D420" i="4"/>
  <c r="C420"/>
  <c r="B419" i="1" l="1"/>
  <c r="D418"/>
  <c r="C418"/>
  <c r="C421" i="4"/>
  <c r="D421"/>
  <c r="B420" i="1" l="1"/>
  <c r="D419"/>
  <c r="C419"/>
  <c r="C422" i="4"/>
  <c r="D422"/>
  <c r="B421" i="1" l="1"/>
  <c r="C420"/>
  <c r="D420"/>
  <c r="C423" i="4"/>
  <c r="D423"/>
  <c r="B422" i="1" l="1"/>
  <c r="C424" i="4"/>
  <c r="D421" i="1"/>
  <c r="D424" i="4"/>
  <c r="C421" i="1"/>
  <c r="B423" l="1"/>
  <c r="D422"/>
  <c r="C422"/>
  <c r="C425" i="4"/>
  <c r="D425"/>
  <c r="B424" i="1" l="1"/>
  <c r="C423"/>
  <c r="C426" i="4"/>
  <c r="D426"/>
  <c r="D423" i="1"/>
  <c r="B425" l="1"/>
  <c r="D424"/>
  <c r="C424"/>
  <c r="C427" i="4"/>
  <c r="D427"/>
  <c r="B426" i="1" l="1"/>
  <c r="D425"/>
  <c r="D428" i="4"/>
  <c r="C425" i="1"/>
  <c r="C428" i="4"/>
  <c r="B427" i="1" l="1"/>
  <c r="D426"/>
  <c r="D429" i="4"/>
  <c r="C426" i="1"/>
  <c r="C429" i="4"/>
  <c r="B428" i="1" l="1"/>
  <c r="C427"/>
  <c r="C430" i="4"/>
  <c r="D430"/>
  <c r="D427" i="1"/>
  <c r="B429" l="1"/>
  <c r="C428"/>
  <c r="C431" i="4"/>
  <c r="D428" i="1"/>
  <c r="D431" i="4"/>
  <c r="B430" i="1" l="1"/>
  <c r="C432" i="4"/>
  <c r="C429" i="1"/>
  <c r="D432" i="4"/>
  <c r="D429" i="1"/>
  <c r="B431" l="1"/>
  <c r="C433" i="4"/>
  <c r="D430" i="1"/>
  <c r="C430"/>
  <c r="D433" i="4"/>
  <c r="B432" i="1" l="1"/>
  <c r="C434" i="4"/>
  <c r="D431" i="1"/>
  <c r="D434" i="4"/>
  <c r="C431" i="1"/>
  <c r="B433" l="1"/>
  <c r="C435" i="4"/>
  <c r="C432" i="1"/>
  <c r="D432"/>
  <c r="D435" i="4"/>
  <c r="B434" i="1" l="1"/>
  <c r="D433"/>
  <c r="C436" i="4"/>
  <c r="C433" i="1"/>
  <c r="D436" i="4"/>
  <c r="B435" i="1" l="1"/>
  <c r="D434"/>
  <c r="C434"/>
  <c r="D437" i="4"/>
  <c r="C437"/>
  <c r="B436" i="1" l="1"/>
  <c r="D435"/>
  <c r="C435"/>
  <c r="C438" i="4"/>
  <c r="D438"/>
  <c r="B437" i="1" l="1"/>
  <c r="D436"/>
  <c r="D439" i="4"/>
  <c r="C439"/>
  <c r="C436" i="1"/>
  <c r="B438" l="1"/>
  <c r="D437"/>
  <c r="C440" i="4"/>
  <c r="D440"/>
  <c r="C437" i="1"/>
  <c r="B439" l="1"/>
  <c r="C438"/>
  <c r="D438"/>
  <c r="C441" i="4"/>
  <c r="D441"/>
  <c r="B440" i="1" l="1"/>
  <c r="C442" i="4"/>
  <c r="C439" i="1"/>
  <c r="D439"/>
  <c r="D442" i="4"/>
  <c r="B441" i="1" l="1"/>
  <c r="D440"/>
  <c r="C440"/>
  <c r="C443" i="4"/>
  <c r="D443"/>
  <c r="B442" i="1" l="1"/>
  <c r="D441"/>
  <c r="D444" i="4"/>
  <c r="C441" i="1"/>
  <c r="C444" i="4"/>
  <c r="B443" i="1" l="1"/>
  <c r="C442"/>
  <c r="D442"/>
  <c r="D445" i="4"/>
  <c r="C445"/>
  <c r="B444" i="1" l="1"/>
  <c r="C443"/>
  <c r="D443"/>
  <c r="C446" i="4"/>
  <c r="D446"/>
  <c r="B445" i="1" l="1"/>
  <c r="D444"/>
  <c r="C447" i="4"/>
  <c r="D447"/>
  <c r="C444" i="1"/>
  <c r="B446" l="1"/>
  <c r="C445"/>
  <c r="D445"/>
  <c r="D448" i="4"/>
  <c r="C448"/>
  <c r="B447" i="1" l="1"/>
  <c r="C446"/>
  <c r="C449" i="4"/>
  <c r="D449"/>
  <c r="D446" i="1"/>
  <c r="B448" l="1"/>
  <c r="C450" i="4"/>
  <c r="D447" i="1"/>
  <c r="C447"/>
  <c r="D450" i="4"/>
  <c r="B449" i="1" l="1"/>
  <c r="C448"/>
  <c r="D448"/>
  <c r="C451" i="4"/>
  <c r="D451"/>
  <c r="B450" i="1" l="1"/>
  <c r="D449"/>
  <c r="D452" i="4"/>
  <c r="C452"/>
  <c r="C449" i="1"/>
  <c r="B451" l="1"/>
  <c r="D450"/>
  <c r="C450"/>
  <c r="D453" i="4"/>
  <c r="C453"/>
  <c r="B452" i="1" l="1"/>
  <c r="C451"/>
  <c r="C454" i="4"/>
  <c r="D451" i="1"/>
  <c r="D454" i="4"/>
  <c r="B453" i="1" l="1"/>
  <c r="C452"/>
  <c r="C455" i="4"/>
  <c r="D455"/>
  <c r="D452" i="1"/>
  <c r="B454" l="1"/>
  <c r="C456" i="4"/>
  <c r="C453" i="1"/>
  <c r="D456" i="4"/>
  <c r="D453" i="1"/>
  <c r="B455" l="1"/>
  <c r="C457" i="4"/>
  <c r="C454" i="1"/>
  <c r="D454"/>
  <c r="D457" i="4"/>
  <c r="B456" i="1" l="1"/>
  <c r="C458" i="4"/>
  <c r="D455" i="1"/>
  <c r="D458" i="4"/>
  <c r="C455" i="1"/>
  <c r="B457" l="1"/>
  <c r="D456"/>
  <c r="C456"/>
  <c r="C459" i="4"/>
  <c r="D459"/>
  <c r="B458" i="1" l="1"/>
  <c r="C457"/>
  <c r="C460" i="4"/>
  <c r="D460"/>
  <c r="D457" i="1"/>
  <c r="B459" l="1"/>
  <c r="C461" i="4"/>
  <c r="C458" i="1"/>
  <c r="D461" i="4"/>
  <c r="D458" i="1"/>
  <c r="B460" l="1"/>
  <c r="C462" i="4"/>
  <c r="D462"/>
  <c r="C459" i="1"/>
  <c r="D459"/>
  <c r="B461" l="1"/>
  <c r="C460"/>
  <c r="D463" i="4"/>
  <c r="C463"/>
  <c r="D460" i="1"/>
  <c r="B462" l="1"/>
  <c r="D461"/>
  <c r="C464" i="4"/>
  <c r="C461" i="1"/>
  <c r="D464" i="4"/>
  <c r="B463" i="1" l="1"/>
  <c r="C462"/>
  <c r="C465" i="4"/>
  <c r="D462" i="1"/>
  <c r="D465" i="4"/>
  <c r="B464" i="1" l="1"/>
  <c r="C466" i="4"/>
  <c r="D466"/>
  <c r="D463" i="1"/>
  <c r="C463"/>
  <c r="B465" l="1"/>
  <c r="C464"/>
  <c r="D464"/>
  <c r="C467" i="4"/>
  <c r="D467"/>
  <c r="B466" i="1" l="1"/>
  <c r="C468" i="4"/>
  <c r="C465" i="1"/>
  <c r="D465"/>
  <c r="D468" i="4"/>
  <c r="B467" i="1" l="1"/>
  <c r="C466"/>
  <c r="C469" i="4"/>
  <c r="D469"/>
  <c r="D466" i="1"/>
  <c r="B468" l="1"/>
  <c r="D467"/>
  <c r="C467"/>
  <c r="C470" i="4"/>
  <c r="D470"/>
  <c r="B469" i="1" l="1"/>
  <c r="C468"/>
  <c r="C471" i="4"/>
  <c r="D471"/>
  <c r="D468" i="1"/>
  <c r="B470" l="1"/>
  <c r="D469"/>
  <c r="C472" i="4"/>
  <c r="C469" i="1"/>
  <c r="D472" i="4"/>
  <c r="B471" i="1" l="1"/>
  <c r="C470"/>
  <c r="D470"/>
  <c r="C473" i="4"/>
  <c r="D473"/>
  <c r="B472" i="1" l="1"/>
  <c r="C471"/>
  <c r="D474" i="4"/>
  <c r="D471" i="1"/>
  <c r="C474" i="4"/>
  <c r="B473" i="1" l="1"/>
  <c r="C472"/>
  <c r="D475" i="4"/>
  <c r="D472" i="1"/>
  <c r="C475" i="4"/>
  <c r="B474" i="1" l="1"/>
  <c r="D473"/>
  <c r="C473"/>
  <c r="C476" i="4"/>
  <c r="D476"/>
  <c r="B475" i="1" l="1"/>
  <c r="C474"/>
  <c r="D477" i="4"/>
  <c r="D474" i="1"/>
  <c r="C477" i="4"/>
  <c r="B476" i="1" l="1"/>
  <c r="D475"/>
  <c r="C478" i="4"/>
  <c r="C475" i="1"/>
  <c r="D478" i="4"/>
  <c r="B477" i="1" l="1"/>
  <c r="D476"/>
  <c r="C479" i="4"/>
  <c r="C476" i="1"/>
  <c r="D479" i="4"/>
  <c r="B478" i="1" l="1"/>
  <c r="D477"/>
  <c r="C477"/>
  <c r="C480" i="4"/>
  <c r="D480"/>
  <c r="B479" i="1" l="1"/>
  <c r="C481" i="4"/>
  <c r="D478" i="1"/>
  <c r="C478"/>
  <c r="D481" i="4"/>
  <c r="B480" i="1" l="1"/>
  <c r="C482" i="4"/>
  <c r="D479" i="1"/>
  <c r="D482" i="4"/>
  <c r="C479" i="1"/>
  <c r="B481" l="1"/>
  <c r="D480"/>
  <c r="C480"/>
  <c r="D483" i="4"/>
  <c r="C483"/>
  <c r="B482" i="1" l="1"/>
  <c r="D481"/>
  <c r="C484" i="4"/>
  <c r="C481" i="1"/>
  <c r="D484" i="4"/>
  <c r="B483" i="1" l="1"/>
  <c r="D482"/>
  <c r="D485" i="4"/>
  <c r="C485"/>
  <c r="C482" i="1"/>
  <c r="B484" l="1"/>
  <c r="C483"/>
  <c r="C486" i="4"/>
  <c r="D483" i="1"/>
  <c r="D486" i="4"/>
  <c r="B485" i="1" l="1"/>
  <c r="C484"/>
  <c r="D487" i="4"/>
  <c r="C487"/>
  <c r="D484" i="1"/>
  <c r="B486" l="1"/>
  <c r="D485"/>
  <c r="D488" i="4"/>
  <c r="C485" i="1"/>
  <c r="C488" i="4"/>
  <c r="B487" i="1" l="1"/>
  <c r="C486"/>
  <c r="D489" i="4"/>
  <c r="D486" i="1"/>
  <c r="C489" i="4"/>
  <c r="B488" i="1" l="1"/>
  <c r="D487"/>
  <c r="D490" i="4"/>
  <c r="C487" i="1"/>
  <c r="C490" i="4"/>
  <c r="B489" i="1" l="1"/>
  <c r="C488"/>
  <c r="D488"/>
  <c r="D491" i="4"/>
  <c r="C491"/>
  <c r="B490" i="1" l="1"/>
  <c r="C489"/>
  <c r="C492" i="4"/>
  <c r="D492"/>
  <c r="D489" i="1"/>
  <c r="B491" l="1"/>
  <c r="D490"/>
  <c r="C490"/>
  <c r="C493" i="4"/>
  <c r="D493"/>
  <c r="B492" i="1" l="1"/>
  <c r="C491"/>
  <c r="C494" i="4"/>
  <c r="D494"/>
  <c r="D491" i="1"/>
  <c r="B493" l="1"/>
  <c r="D492"/>
  <c r="D495" i="4"/>
  <c r="C495"/>
  <c r="C492" i="1"/>
  <c r="B494" l="1"/>
  <c r="D493"/>
  <c r="D496" i="4"/>
  <c r="C493" i="1"/>
  <c r="C496" i="4"/>
  <c r="B495" i="1" l="1"/>
  <c r="C497" i="4"/>
  <c r="D497"/>
  <c r="D494" i="1"/>
  <c r="C494"/>
  <c r="B496" l="1"/>
  <c r="D495"/>
  <c r="D498" i="4"/>
  <c r="C495" i="1"/>
  <c r="C498" i="4"/>
  <c r="B497" i="1" l="1"/>
  <c r="C496"/>
  <c r="D499" i="4"/>
  <c r="D496" i="1"/>
  <c r="C499" i="4"/>
  <c r="B498" i="1" l="1"/>
  <c r="D497"/>
  <c r="C500" i="4"/>
  <c r="D500"/>
  <c r="C497" i="1"/>
  <c r="B499" l="1"/>
  <c r="C498"/>
  <c r="C501" i="4"/>
  <c r="D501"/>
  <c r="D498" i="1"/>
  <c r="B500" l="1"/>
  <c r="C499"/>
  <c r="C502" i="4"/>
  <c r="D502"/>
  <c r="D499" i="1"/>
  <c r="B501" l="1"/>
  <c r="D500"/>
  <c r="D503" i="4"/>
  <c r="C500" i="1"/>
  <c r="C503" i="4"/>
  <c r="B502" i="1" l="1"/>
  <c r="D501"/>
  <c r="D504" i="4"/>
  <c r="C501" i="1"/>
  <c r="C504" i="4"/>
  <c r="B503" i="1" l="1"/>
  <c r="C502"/>
  <c r="C505" i="4"/>
  <c r="D505"/>
  <c r="D502" i="1"/>
  <c r="B504" l="1"/>
  <c r="C503"/>
  <c r="D503"/>
  <c r="C506" i="4"/>
  <c r="D506"/>
  <c r="B505" i="1" l="1"/>
  <c r="D504"/>
  <c r="D507" i="4"/>
  <c r="C507"/>
  <c r="C504" i="1"/>
  <c r="B506" l="1"/>
  <c r="D505"/>
  <c r="C505"/>
  <c r="C508" i="4"/>
  <c r="D508"/>
  <c r="B507" i="1" l="1"/>
  <c r="D506"/>
  <c r="C509" i="4"/>
  <c r="C506" i="1"/>
  <c r="D509" i="4"/>
  <c r="B508" i="1" l="1"/>
  <c r="D507"/>
  <c r="D510" i="4"/>
  <c r="C507" i="1"/>
  <c r="C510" i="4"/>
  <c r="B509" i="1" l="1"/>
  <c r="C511" i="4"/>
  <c r="D508" i="1"/>
  <c r="D511" i="4"/>
  <c r="C508" i="1"/>
  <c r="B510" l="1"/>
  <c r="D509"/>
  <c r="C509"/>
  <c r="C512" i="4"/>
  <c r="D512"/>
  <c r="B511" i="1" l="1"/>
  <c r="D510"/>
  <c r="D513" i="4"/>
  <c r="C513"/>
  <c r="C510" i="1"/>
  <c r="B512" l="1"/>
  <c r="C511"/>
  <c r="C514" i="4"/>
  <c r="D511" i="1"/>
  <c r="D514" i="4"/>
  <c r="B513" i="1" l="1"/>
  <c r="C512"/>
  <c r="D515" i="4"/>
  <c r="C515"/>
  <c r="D512" i="1"/>
  <c r="B514" l="1"/>
  <c r="D513"/>
  <c r="C513"/>
  <c r="D516" i="4"/>
  <c r="C516"/>
  <c r="B515" i="1" l="1"/>
  <c r="C514"/>
  <c r="D517" i="4"/>
  <c r="C517"/>
  <c r="D514" i="1"/>
  <c r="B516" l="1"/>
  <c r="C515"/>
  <c r="D518" i="4"/>
  <c r="C518"/>
  <c r="D515" i="1"/>
  <c r="B517" l="1"/>
  <c r="D516"/>
  <c r="C516"/>
  <c r="C519" i="4"/>
  <c r="D519"/>
  <c r="B518" i="1" l="1"/>
  <c r="D517"/>
  <c r="C517"/>
  <c r="C520" i="4"/>
  <c r="D520"/>
  <c r="B519" i="1" l="1"/>
  <c r="C521" i="4"/>
  <c r="D518" i="1"/>
  <c r="D521" i="4"/>
  <c r="C518" i="1"/>
  <c r="B520" l="1"/>
  <c r="C519"/>
  <c r="D519"/>
  <c r="C522" i="4"/>
  <c r="D522"/>
  <c r="B521" i="1" l="1"/>
  <c r="C523" i="4"/>
  <c r="C520" i="1"/>
  <c r="D520"/>
  <c r="D523" i="4"/>
  <c r="B522" i="1" l="1"/>
  <c r="D521"/>
  <c r="D524" i="4"/>
  <c r="C524"/>
  <c r="C521" i="1"/>
  <c r="B523" l="1"/>
  <c r="C522"/>
  <c r="D522"/>
  <c r="D525" i="4"/>
  <c r="C525"/>
  <c r="B524" i="1" l="1"/>
  <c r="D523"/>
  <c r="C523"/>
  <c r="C526" i="4"/>
  <c r="D526"/>
  <c r="B525" i="1" l="1"/>
  <c r="D524"/>
  <c r="D527" i="4"/>
  <c r="C524" i="1"/>
  <c r="C527" i="4"/>
  <c r="B526" i="1" l="1"/>
  <c r="D525"/>
  <c r="C525"/>
  <c r="C528" i="4"/>
  <c r="D528"/>
  <c r="B527" i="1" l="1"/>
  <c r="D526"/>
  <c r="C529" i="4"/>
  <c r="D529"/>
  <c r="C526" i="1"/>
  <c r="B528" l="1"/>
  <c r="C530" i="4"/>
  <c r="D530"/>
  <c r="C527" i="1"/>
  <c r="D527"/>
  <c r="B529" l="1"/>
  <c r="C531" i="4"/>
  <c r="D528" i="1"/>
  <c r="D531" i="4"/>
  <c r="C528" i="1"/>
  <c r="B530" l="1"/>
  <c r="C529"/>
  <c r="D532" i="4"/>
  <c r="D529" i="1"/>
  <c r="C532" i="4"/>
  <c r="B531" i="1" l="1"/>
  <c r="D530"/>
  <c r="C530"/>
  <c r="C533" i="4"/>
  <c r="D533"/>
  <c r="B532" i="1" l="1"/>
  <c r="C534" i="4"/>
  <c r="D534"/>
  <c r="D531" i="1"/>
  <c r="C531"/>
  <c r="B533" l="1"/>
  <c r="D532"/>
  <c r="C535" i="4"/>
  <c r="C532" i="1"/>
  <c r="D535" i="4"/>
  <c r="B534" i="1" l="1"/>
  <c r="D533"/>
  <c r="C536" i="4"/>
  <c r="C533" i="1"/>
  <c r="D536" i="4"/>
  <c r="B535" i="1" l="1"/>
  <c r="C534"/>
  <c r="D534"/>
  <c r="C537" i="4"/>
  <c r="D537"/>
  <c r="B536" i="1" l="1"/>
  <c r="C535"/>
  <c r="D538" i="4"/>
  <c r="C538"/>
  <c r="D535" i="1"/>
  <c r="B537" l="1"/>
  <c r="D536"/>
  <c r="C536"/>
  <c r="D539" i="4"/>
  <c r="C539"/>
  <c r="B538" i="1" l="1"/>
  <c r="D537"/>
  <c r="D540" i="4"/>
  <c r="C537" i="1"/>
  <c r="C540" i="4"/>
  <c r="B539" i="1" l="1"/>
  <c r="C541" i="4"/>
  <c r="D538" i="1"/>
  <c r="D541" i="4"/>
  <c r="C538" i="1"/>
  <c r="B540" l="1"/>
  <c r="C539"/>
  <c r="D539"/>
  <c r="C542" i="4"/>
  <c r="D542"/>
  <c r="B541" i="1" l="1"/>
  <c r="D540"/>
  <c r="C543" i="4"/>
  <c r="D543"/>
  <c r="C540" i="1"/>
  <c r="B542" l="1"/>
  <c r="D541"/>
  <c r="C544" i="4"/>
  <c r="C541" i="1"/>
  <c r="D544" i="4"/>
  <c r="B543" i="1" l="1"/>
  <c r="C545" i="4"/>
  <c r="D542" i="1"/>
  <c r="C542"/>
  <c r="D545" i="4"/>
  <c r="B544" i="1" l="1"/>
  <c r="C543"/>
  <c r="D546" i="4"/>
  <c r="C546"/>
  <c r="D543" i="1"/>
  <c r="B545" l="1"/>
  <c r="C544"/>
  <c r="C547" i="4"/>
  <c r="D547"/>
  <c r="D544" i="1"/>
  <c r="B546" l="1"/>
  <c r="D545"/>
  <c r="C548" i="4"/>
  <c r="C545" i="1"/>
  <c r="D548" i="4"/>
  <c r="B547" i="1" l="1"/>
  <c r="C546"/>
  <c r="D549" i="4"/>
  <c r="D546" i="1"/>
  <c r="C549" i="4"/>
  <c r="B548" i="1" l="1"/>
  <c r="C550" i="4"/>
  <c r="D547" i="1"/>
  <c r="C547"/>
  <c r="D550" i="4"/>
  <c r="B549" i="1" l="1"/>
  <c r="D548"/>
  <c r="D551" i="4"/>
  <c r="C551"/>
  <c r="C548" i="1"/>
  <c r="B550" l="1"/>
  <c r="D549"/>
  <c r="D552" i="4"/>
  <c r="C549" i="1"/>
  <c r="C552" i="4"/>
  <c r="B551" i="1" l="1"/>
  <c r="D550"/>
  <c r="D553" i="4"/>
  <c r="C550" i="1"/>
  <c r="C553" i="4"/>
  <c r="B552" i="1" l="1"/>
  <c r="C551"/>
  <c r="C554" i="4"/>
  <c r="D554"/>
  <c r="D551" i="1"/>
  <c r="B553" l="1"/>
  <c r="D552"/>
  <c r="D555" i="4"/>
  <c r="C552" i="1"/>
  <c r="C555" i="4"/>
  <c r="B554" i="1" l="1"/>
  <c r="C553"/>
  <c r="D556" i="4"/>
  <c r="C556"/>
  <c r="D553" i="1"/>
  <c r="B555" l="1"/>
  <c r="C554"/>
  <c r="C557" i="4"/>
  <c r="D554" i="1"/>
  <c r="D557" i="4"/>
  <c r="B556" i="1" l="1"/>
  <c r="C555"/>
  <c r="C558" i="4"/>
  <c r="D555" i="1"/>
  <c r="D558" i="4"/>
  <c r="B557" i="1" l="1"/>
  <c r="D556"/>
  <c r="D559" i="4"/>
  <c r="C556" i="1"/>
  <c r="C559" i="4"/>
  <c r="B558" i="1" l="1"/>
  <c r="D557"/>
  <c r="C557"/>
  <c r="C560" i="4"/>
  <c r="D560"/>
  <c r="B559" i="1" l="1"/>
  <c r="D558"/>
  <c r="C558"/>
  <c r="C561" i="4"/>
  <c r="D561"/>
  <c r="B560" i="1" l="1"/>
  <c r="D559"/>
  <c r="C562" i="4"/>
  <c r="D562"/>
  <c r="C559" i="1"/>
  <c r="B561" l="1"/>
  <c r="D560"/>
  <c r="C563" i="4"/>
  <c r="C560" i="1"/>
  <c r="D563" i="4"/>
  <c r="B562" i="1" l="1"/>
  <c r="D561"/>
  <c r="C561"/>
  <c r="C564" i="4"/>
  <c r="D564"/>
  <c r="B563" i="1" l="1"/>
  <c r="D562"/>
  <c r="C565" i="4"/>
  <c r="D565"/>
  <c r="C562" i="1"/>
  <c r="B564" l="1"/>
  <c r="C563"/>
  <c r="C566" i="4"/>
  <c r="D563" i="1"/>
  <c r="D566" i="4"/>
  <c r="B565" i="1" l="1"/>
  <c r="D564"/>
  <c r="C564"/>
  <c r="C567" i="4"/>
  <c r="D567"/>
  <c r="B566" i="1" l="1"/>
  <c r="D565"/>
  <c r="C565"/>
  <c r="C568" i="4"/>
  <c r="D568"/>
  <c r="B567" i="1" l="1"/>
  <c r="D566"/>
  <c r="C569" i="4"/>
  <c r="D569"/>
  <c r="C566" i="1"/>
  <c r="B568" l="1"/>
  <c r="D567"/>
  <c r="C570" i="4"/>
  <c r="D570"/>
  <c r="C567" i="1"/>
  <c r="B569" l="1"/>
  <c r="D568"/>
  <c r="C568"/>
  <c r="C571" i="4"/>
  <c r="D571"/>
  <c r="B570" i="1" l="1"/>
  <c r="D569"/>
  <c r="D572" i="4"/>
  <c r="C572"/>
  <c r="C569" i="1"/>
  <c r="B571" l="1"/>
  <c r="C573" i="4"/>
  <c r="D573"/>
  <c r="D570" i="1"/>
  <c r="C570"/>
  <c r="B572" l="1"/>
  <c r="D571"/>
  <c r="C574" i="4"/>
  <c r="C571" i="1"/>
  <c r="D574" i="4"/>
  <c r="B573" i="1" l="1"/>
  <c r="C572"/>
  <c r="C575" i="4"/>
  <c r="D572" i="1"/>
  <c r="D575" i="4"/>
  <c r="B574" i="1" l="1"/>
  <c r="D573"/>
  <c r="D576" i="4"/>
  <c r="C573" i="1"/>
  <c r="C576" i="4"/>
  <c r="B575" i="1" l="1"/>
  <c r="C577" i="4"/>
  <c r="D574" i="1"/>
  <c r="C574"/>
  <c r="D577" i="4"/>
  <c r="B576" i="1" l="1"/>
  <c r="D575"/>
  <c r="C578" i="4"/>
  <c r="D578"/>
  <c r="C575" i="1"/>
  <c r="B577" l="1"/>
  <c r="D576"/>
  <c r="D579" i="4"/>
  <c r="C576" i="1"/>
  <c r="C579" i="4"/>
  <c r="B578" i="1" l="1"/>
  <c r="C580" i="4"/>
  <c r="D577" i="1"/>
  <c r="C577"/>
  <c r="D580" i="4"/>
  <c r="B579" i="1" l="1"/>
  <c r="C581" i="4"/>
  <c r="D581"/>
  <c r="D578" i="1"/>
  <c r="C578"/>
  <c r="B580" l="1"/>
  <c r="D579"/>
  <c r="C579"/>
  <c r="C582" i="4"/>
  <c r="D582"/>
  <c r="B581" i="1" l="1"/>
  <c r="C583" i="4"/>
  <c r="C580" i="1"/>
  <c r="D580"/>
  <c r="D583" i="4"/>
  <c r="B582" i="1" l="1"/>
  <c r="D581"/>
  <c r="C584" i="4"/>
  <c r="C581" i="1"/>
  <c r="D584" i="4"/>
  <c r="B583" i="1" l="1"/>
  <c r="D582"/>
  <c r="C585" i="4"/>
  <c r="D585"/>
  <c r="C582" i="1"/>
  <c r="B584" l="1"/>
  <c r="D583"/>
  <c r="C586" i="4"/>
  <c r="C583" i="1"/>
  <c r="D586" i="4"/>
  <c r="B585" i="1" l="1"/>
  <c r="C587" i="4"/>
  <c r="D584" i="1"/>
  <c r="C584"/>
  <c r="D587" i="4"/>
  <c r="B586" i="1" l="1"/>
  <c r="D585"/>
  <c r="C585"/>
  <c r="D588" i="4"/>
  <c r="C588"/>
  <c r="B587" i="1" l="1"/>
  <c r="D586"/>
  <c r="D589" i="4"/>
  <c r="C589"/>
  <c r="C586" i="1"/>
  <c r="B588" l="1"/>
  <c r="D587"/>
  <c r="C590" i="4"/>
  <c r="D590"/>
  <c r="C587" i="1"/>
  <c r="B589" l="1"/>
  <c r="D588"/>
  <c r="C588"/>
  <c r="D591" i="4"/>
  <c r="C591"/>
  <c r="B590" i="1" l="1"/>
  <c r="C589"/>
  <c r="D589"/>
  <c r="D592" i="4"/>
  <c r="C592"/>
  <c r="B591" i="1" l="1"/>
  <c r="C590"/>
  <c r="C593" i="4"/>
  <c r="D593"/>
  <c r="D590" i="1"/>
  <c r="B592" l="1"/>
  <c r="C591"/>
  <c r="C594" i="4"/>
  <c r="D594"/>
  <c r="D591" i="1"/>
  <c r="B593" l="1"/>
  <c r="D592"/>
  <c r="C592"/>
  <c r="C595" i="4"/>
  <c r="D595"/>
  <c r="B594" i="1" l="1"/>
  <c r="D593"/>
  <c r="D596" i="4"/>
  <c r="C593" i="1"/>
  <c r="C596" i="4"/>
  <c r="B595" i="1" l="1"/>
  <c r="D594"/>
  <c r="D597" i="4"/>
  <c r="C594" i="1"/>
  <c r="C597" i="4"/>
  <c r="B596" i="1" l="1"/>
  <c r="D595"/>
  <c r="C598" i="4"/>
  <c r="D598"/>
  <c r="C595" i="1"/>
  <c r="B597" l="1"/>
  <c r="D596"/>
  <c r="C599" i="4"/>
  <c r="D599"/>
  <c r="C596" i="1"/>
  <c r="B598" l="1"/>
  <c r="D597"/>
  <c r="C600" i="4"/>
  <c r="D600"/>
  <c r="C597" i="1"/>
  <c r="B599" l="1"/>
  <c r="D598"/>
  <c r="C601" i="4"/>
  <c r="D601"/>
  <c r="C598" i="1"/>
  <c r="B600" l="1"/>
  <c r="D599"/>
  <c r="D602" i="4"/>
  <c r="C599" i="1"/>
  <c r="C602" i="4"/>
  <c r="B601" i="1" l="1"/>
  <c r="C603" i="4"/>
  <c r="C600" i="1"/>
  <c r="D600"/>
  <c r="D603" i="4"/>
  <c r="B602" i="1" l="1"/>
  <c r="C604" i="4"/>
  <c r="C601" i="1"/>
  <c r="D604" i="4"/>
  <c r="D601" i="1"/>
  <c r="B603" l="1"/>
  <c r="C602"/>
  <c r="C605" i="4"/>
  <c r="D602" i="1"/>
  <c r="D605" i="4"/>
  <c r="B604" i="1" l="1"/>
  <c r="C603"/>
  <c r="D603"/>
  <c r="C606" i="4"/>
  <c r="D606"/>
  <c r="B605" i="1" l="1"/>
  <c r="C604"/>
  <c r="C607" i="4"/>
  <c r="D607"/>
  <c r="D604" i="1"/>
  <c r="B606" l="1"/>
  <c r="C608" i="4"/>
  <c r="D608"/>
  <c r="D605" i="1"/>
  <c r="C605"/>
  <c r="B607" l="1"/>
  <c r="D606"/>
  <c r="D609" i="4"/>
  <c r="C609"/>
  <c r="C606" i="1"/>
  <c r="B608" l="1"/>
  <c r="D607"/>
  <c r="C607"/>
  <c r="C610" i="4"/>
  <c r="D610"/>
  <c r="B609" i="1" l="1"/>
  <c r="D608"/>
  <c r="C608"/>
  <c r="D611" i="4"/>
  <c r="C611"/>
  <c r="B610" i="1" l="1"/>
  <c r="C612" i="4"/>
  <c r="C609" i="1"/>
  <c r="D612" i="4"/>
  <c r="D609" i="1"/>
  <c r="B611" l="1"/>
  <c r="C610"/>
  <c r="D613" i="4"/>
  <c r="D610" i="1"/>
  <c r="C613" i="4"/>
  <c r="B612" i="1" l="1"/>
  <c r="C614" i="4"/>
  <c r="D614"/>
  <c r="C611" i="1"/>
  <c r="D611"/>
  <c r="B613" l="1"/>
  <c r="C612"/>
  <c r="D615" i="4"/>
  <c r="C615"/>
  <c r="D612" i="1"/>
  <c r="B614" l="1"/>
  <c r="D613"/>
  <c r="C613"/>
  <c r="C616" i="4"/>
  <c r="D616"/>
  <c r="B615" i="1" l="1"/>
  <c r="D614"/>
  <c r="D617" i="4"/>
  <c r="C617"/>
  <c r="C614" i="1"/>
  <c r="B616" l="1"/>
  <c r="C618" i="4"/>
  <c r="D618"/>
  <c r="D615" i="1"/>
  <c r="C615"/>
  <c r="B617" l="1"/>
  <c r="D616"/>
  <c r="C616"/>
  <c r="C619" i="4"/>
  <c r="D619"/>
  <c r="B618" i="1" l="1"/>
  <c r="D617"/>
  <c r="D620" i="4"/>
  <c r="C617" i="1"/>
  <c r="C620" i="4"/>
  <c r="B619" i="1" l="1"/>
  <c r="C618"/>
  <c r="C621" i="4"/>
  <c r="D621"/>
  <c r="D618" i="1"/>
  <c r="B620" l="1"/>
  <c r="D619"/>
  <c r="C619"/>
  <c r="C622" i="4"/>
  <c r="D622"/>
  <c r="B621" i="1" l="1"/>
  <c r="D620"/>
  <c r="C620"/>
  <c r="C623" i="4"/>
  <c r="D623"/>
  <c r="B622" i="1" l="1"/>
  <c r="D621"/>
  <c r="C621"/>
  <c r="C624" i="4"/>
  <c r="D624"/>
  <c r="B623" i="1" l="1"/>
  <c r="C625" i="4"/>
  <c r="D622" i="1"/>
  <c r="C622"/>
  <c r="D625" i="4"/>
  <c r="B624" i="1" l="1"/>
  <c r="C623"/>
  <c r="D626" i="4"/>
  <c r="D623" i="1"/>
  <c r="C626" i="4"/>
  <c r="B625" i="1" l="1"/>
  <c r="D624"/>
  <c r="C624"/>
  <c r="C627" i="4"/>
  <c r="D627"/>
  <c r="B626" i="1" l="1"/>
  <c r="D625"/>
  <c r="D628" i="4"/>
  <c r="C625" i="1"/>
  <c r="C628" i="4"/>
  <c r="B627" i="1" l="1"/>
  <c r="D626"/>
  <c r="C629" i="4"/>
  <c r="C626" i="1"/>
  <c r="D629" i="4"/>
  <c r="B628" i="1" l="1"/>
  <c r="C630" i="4"/>
  <c r="D630"/>
  <c r="C627" i="1"/>
  <c r="D627"/>
  <c r="B629" l="1"/>
  <c r="D628"/>
  <c r="C628"/>
  <c r="C631" i="4"/>
  <c r="D631"/>
  <c r="B630" i="1" l="1"/>
  <c r="C629"/>
  <c r="C632" i="4"/>
  <c r="D629" i="1"/>
  <c r="D632" i="4"/>
  <c r="B631" i="1" l="1"/>
  <c r="D630"/>
  <c r="C633" i="4"/>
  <c r="C630" i="1"/>
  <c r="D633" i="4"/>
  <c r="B632" i="1" l="1"/>
  <c r="D631"/>
  <c r="D634" i="4"/>
  <c r="C634"/>
  <c r="C631" i="1"/>
  <c r="B633" l="1"/>
  <c r="D632"/>
  <c r="D635" i="4"/>
  <c r="C635"/>
  <c r="C632" i="1"/>
  <c r="B634" l="1"/>
  <c r="D633"/>
  <c r="C633"/>
  <c r="D636" i="4"/>
  <c r="C636"/>
  <c r="B635" i="1" l="1"/>
  <c r="C634"/>
  <c r="D637" i="4"/>
  <c r="C637"/>
  <c r="D634" i="1"/>
  <c r="B636" l="1"/>
  <c r="D635"/>
  <c r="C638" i="4"/>
  <c r="D638"/>
  <c r="C635" i="1"/>
  <c r="B637" l="1"/>
  <c r="C636"/>
  <c r="D636"/>
  <c r="C639" i="4"/>
  <c r="D639"/>
  <c r="B638" i="1" l="1"/>
  <c r="C640" i="4"/>
  <c r="D640"/>
  <c r="D637" i="1"/>
  <c r="C637"/>
  <c r="B639" l="1"/>
  <c r="D638"/>
  <c r="D641" i="4"/>
  <c r="C641"/>
  <c r="C638" i="1"/>
  <c r="B640" l="1"/>
  <c r="D639"/>
  <c r="D642" i="4"/>
  <c r="C639" i="1"/>
  <c r="C642" i="4"/>
  <c r="B641" i="1" l="1"/>
  <c r="C640"/>
  <c r="D640"/>
  <c r="C643" i="4"/>
  <c r="D643"/>
  <c r="B642" i="1" l="1"/>
  <c r="D641"/>
  <c r="D644" i="4"/>
  <c r="C641" i="1"/>
  <c r="C644" i="4"/>
  <c r="B643" i="1" l="1"/>
  <c r="C642"/>
  <c r="D642"/>
  <c r="C645" i="4"/>
  <c r="D645"/>
  <c r="B644" i="1" l="1"/>
  <c r="D643"/>
  <c r="D646" i="4"/>
  <c r="C646"/>
  <c r="C643" i="1"/>
  <c r="B645" l="1"/>
  <c r="D644"/>
  <c r="D647" i="4"/>
  <c r="C644" i="1"/>
  <c r="C647" i="4"/>
  <c r="B646" i="1" l="1"/>
  <c r="C645"/>
  <c r="D648" i="4"/>
  <c r="D645" i="1"/>
  <c r="C648" i="4"/>
  <c r="B647" i="1" l="1"/>
  <c r="C649" i="4"/>
  <c r="D649"/>
  <c r="D646" i="1"/>
  <c r="C646"/>
  <c r="B648" l="1"/>
  <c r="D647"/>
  <c r="D650" i="4"/>
  <c r="C647" i="1"/>
  <c r="C650" i="4"/>
  <c r="B649" i="1" l="1"/>
  <c r="D648"/>
  <c r="D651" i="4"/>
  <c r="C648" i="1"/>
  <c r="C651" i="4"/>
  <c r="B650" i="1" l="1"/>
  <c r="D649"/>
  <c r="C649"/>
  <c r="C652" i="4"/>
  <c r="D652"/>
  <c r="B651" i="1" l="1"/>
  <c r="D650"/>
  <c r="C650"/>
  <c r="D653" i="4"/>
  <c r="C653"/>
  <c r="B652" i="1" l="1"/>
  <c r="C651"/>
  <c r="C654" i="4"/>
  <c r="D654"/>
  <c r="D651" i="1"/>
  <c r="B653" l="1"/>
  <c r="D652"/>
  <c r="C652"/>
  <c r="C655" i="4"/>
  <c r="D655"/>
  <c r="B654" i="1" l="1"/>
  <c r="D653"/>
  <c r="C656" i="4"/>
  <c r="D656"/>
  <c r="C653" i="1"/>
  <c r="B655" l="1"/>
  <c r="C657" i="4"/>
  <c r="D657"/>
  <c r="D654" i="1"/>
  <c r="C654"/>
  <c r="B656" l="1"/>
  <c r="C655"/>
  <c r="C658" i="4"/>
  <c r="D658"/>
  <c r="D655" i="1"/>
  <c r="B657" l="1"/>
  <c r="D656"/>
  <c r="D659" i="4"/>
  <c r="C656" i="1"/>
  <c r="C659" i="4"/>
  <c r="B658" i="1" l="1"/>
  <c r="D657"/>
  <c r="C660" i="4"/>
  <c r="C657" i="1"/>
  <c r="D660" i="4"/>
  <c r="B659" i="1" l="1"/>
  <c r="D658"/>
  <c r="C661" i="4"/>
  <c r="C658" i="1"/>
  <c r="D661" i="4"/>
  <c r="B660" i="1" l="1"/>
  <c r="C659"/>
  <c r="D662" i="4"/>
  <c r="D659" i="1"/>
  <c r="C662" i="4"/>
  <c r="B661" i="1" l="1"/>
  <c r="D660"/>
  <c r="C660"/>
  <c r="D663" i="4"/>
  <c r="C663"/>
  <c r="B662" i="1" l="1"/>
  <c r="D661"/>
  <c r="C664" i="4"/>
  <c r="D664"/>
  <c r="C661" i="1"/>
  <c r="B663" l="1"/>
  <c r="D662"/>
  <c r="C662"/>
  <c r="C665" i="4"/>
  <c r="D665"/>
  <c r="B664" i="1" l="1"/>
  <c r="D663"/>
  <c r="C666" i="4"/>
  <c r="C663" i="1"/>
  <c r="D666" i="4"/>
  <c r="B665" i="1" l="1"/>
  <c r="D664"/>
  <c r="C667" i="4"/>
  <c r="C664" i="1"/>
  <c r="D667" i="4"/>
  <c r="B666" i="1" l="1"/>
  <c r="C665"/>
  <c r="C668" i="4"/>
  <c r="D668"/>
  <c r="D665" i="1"/>
  <c r="B667" l="1"/>
  <c r="D666"/>
  <c r="D669" i="4"/>
  <c r="C669"/>
  <c r="C666" i="1"/>
  <c r="B668" l="1"/>
  <c r="C667"/>
  <c r="C670" i="4"/>
  <c r="D667" i="1"/>
  <c r="D670" i="4"/>
  <c r="B669" i="1" l="1"/>
  <c r="D668"/>
  <c r="C671" i="4"/>
  <c r="C668" i="1"/>
  <c r="D671" i="4"/>
  <c r="B670" i="1" l="1"/>
  <c r="C669"/>
  <c r="D672" i="4"/>
  <c r="C672"/>
  <c r="D669" i="1"/>
  <c r="B671" l="1"/>
  <c r="D670"/>
  <c r="C673" i="4"/>
  <c r="D673"/>
  <c r="C670" i="1"/>
  <c r="B672" l="1"/>
  <c r="D671"/>
  <c r="D674" i="4"/>
  <c r="C671" i="1"/>
  <c r="C674" i="4"/>
  <c r="B673" i="1" l="1"/>
  <c r="D672"/>
  <c r="D675" i="4"/>
  <c r="C672" i="1"/>
  <c r="C675" i="4"/>
  <c r="B674" i="1" l="1"/>
  <c r="D673"/>
  <c r="D676" i="4"/>
  <c r="C673" i="1"/>
  <c r="C676" i="4"/>
  <c r="B675" i="1" l="1"/>
  <c r="D674"/>
  <c r="C677" i="4"/>
  <c r="C674" i="1"/>
  <c r="D677" i="4"/>
  <c r="B676" i="1" l="1"/>
  <c r="C675"/>
  <c r="D678" i="4"/>
  <c r="D675" i="1"/>
  <c r="C678" i="4"/>
  <c r="B677" i="1" l="1"/>
  <c r="D676"/>
  <c r="C679" i="4"/>
  <c r="D679"/>
  <c r="C676" i="1"/>
  <c r="B678" l="1"/>
  <c r="D677"/>
  <c r="C680" i="4"/>
  <c r="D680"/>
  <c r="C677" i="1"/>
  <c r="B679" l="1"/>
  <c r="D678"/>
  <c r="D681" i="4"/>
  <c r="C681"/>
  <c r="C678" i="1"/>
  <c r="B680" l="1"/>
  <c r="D679"/>
  <c r="D682" i="4"/>
  <c r="C679" i="1"/>
  <c r="C682" i="4"/>
  <c r="B681" i="1" l="1"/>
  <c r="D680"/>
  <c r="D683" i="4"/>
  <c r="C680" i="1"/>
  <c r="C683" i="4"/>
  <c r="B682" i="1" l="1"/>
  <c r="C681"/>
  <c r="C684" i="4"/>
  <c r="D681" i="1"/>
  <c r="D684" i="4"/>
  <c r="B683" i="1" l="1"/>
  <c r="D682"/>
  <c r="C685" i="4"/>
  <c r="C682" i="1"/>
  <c r="D685" i="4"/>
  <c r="B684" i="1" l="1"/>
  <c r="C683"/>
  <c r="D686" i="4"/>
  <c r="D683" i="1"/>
  <c r="C686" i="4"/>
  <c r="B685" i="1" l="1"/>
  <c r="D684"/>
  <c r="C687" i="4"/>
  <c r="D687"/>
  <c r="C684" i="1"/>
  <c r="B686" l="1"/>
  <c r="D685"/>
  <c r="C688" i="4"/>
  <c r="C685" i="1"/>
  <c r="D688" i="4"/>
  <c r="B687" i="1" l="1"/>
  <c r="C686"/>
  <c r="C689" i="4"/>
  <c r="D689"/>
  <c r="D686" i="1"/>
  <c r="B688" l="1"/>
  <c r="C687"/>
  <c r="D690" i="4"/>
  <c r="C690"/>
  <c r="D687" i="1"/>
  <c r="B689" l="1"/>
  <c r="D688"/>
  <c r="C691" i="4"/>
  <c r="C688" i="1"/>
  <c r="D691" i="4"/>
  <c r="B690" i="1" l="1"/>
  <c r="D689"/>
  <c r="C689"/>
  <c r="C692" i="4"/>
  <c r="D692"/>
  <c r="B691" i="1" l="1"/>
  <c r="C690"/>
  <c r="C693" i="4"/>
  <c r="D693"/>
  <c r="D690" i="1"/>
  <c r="B692" l="1"/>
  <c r="C691"/>
  <c r="C694" i="4"/>
  <c r="D694"/>
  <c r="D691" i="1"/>
  <c r="B693" l="1"/>
  <c r="C692"/>
  <c r="C695" i="4"/>
  <c r="D695"/>
  <c r="D692" i="1"/>
  <c r="B694" l="1"/>
  <c r="C693"/>
  <c r="D696" i="4"/>
  <c r="D693" i="1"/>
  <c r="C696" i="4"/>
  <c r="B695" i="1" l="1"/>
  <c r="D694"/>
  <c r="C697" i="4"/>
  <c r="C694" i="1"/>
  <c r="D697" i="4"/>
  <c r="B696" i="1" l="1"/>
  <c r="D695"/>
  <c r="D698" i="4"/>
  <c r="C695" i="1"/>
  <c r="C698" i="4"/>
  <c r="B697" i="1" l="1"/>
  <c r="D696"/>
  <c r="C699" i="4"/>
  <c r="C696" i="1"/>
  <c r="D699" i="4"/>
  <c r="B698" i="1" l="1"/>
  <c r="C697"/>
  <c r="C700" i="4"/>
  <c r="D700"/>
  <c r="D697" i="1"/>
  <c r="B699" l="1"/>
  <c r="C698"/>
  <c r="D701" i="4"/>
  <c r="D698" i="1"/>
  <c r="C701" i="4"/>
  <c r="B700" i="1" l="1"/>
  <c r="C699"/>
  <c r="D702" i="4"/>
  <c r="D699" i="1"/>
  <c r="C702" i="4"/>
  <c r="B701" i="1" l="1"/>
  <c r="D700"/>
  <c r="C703" i="4"/>
  <c r="D703"/>
  <c r="C700" i="1"/>
  <c r="B702" l="1"/>
  <c r="D701"/>
  <c r="D704" i="4"/>
  <c r="C704"/>
  <c r="C701" i="1"/>
  <c r="B703" l="1"/>
  <c r="D705" i="4"/>
  <c r="D702" i="1"/>
  <c r="C705" i="4"/>
  <c r="C702" i="1"/>
  <c r="B704" l="1"/>
  <c r="D703"/>
  <c r="D706" i="4"/>
  <c r="C703" i="1"/>
  <c r="C706" i="4"/>
  <c r="B705" i="1" l="1"/>
  <c r="D704"/>
  <c r="C704"/>
  <c r="C707" i="4"/>
  <c r="D707"/>
  <c r="B706" i="1" l="1"/>
  <c r="D705"/>
  <c r="D708" i="4"/>
  <c r="C705" i="1"/>
  <c r="C708" i="4"/>
  <c r="B707" i="1" l="1"/>
  <c r="D706"/>
  <c r="C706"/>
  <c r="C709" i="4"/>
  <c r="D709"/>
  <c r="B708" i="1" l="1"/>
  <c r="D707"/>
  <c r="C710" i="4"/>
  <c r="D710"/>
  <c r="C707" i="1"/>
  <c r="B709" l="1"/>
  <c r="D708"/>
  <c r="D711" i="4"/>
  <c r="C708" i="1"/>
  <c r="C711" i="4"/>
  <c r="B710" i="1" l="1"/>
  <c r="D709"/>
  <c r="D712" i="4"/>
  <c r="C709" i="1"/>
  <c r="C712" i="4"/>
  <c r="B711" i="1" l="1"/>
  <c r="C713" i="4"/>
  <c r="D713"/>
  <c r="D710" i="1"/>
  <c r="C710"/>
  <c r="B712" l="1"/>
  <c r="D711"/>
  <c r="C711"/>
  <c r="C714" i="4"/>
  <c r="D714"/>
  <c r="B713" i="1" l="1"/>
  <c r="D712"/>
  <c r="C715" i="4"/>
  <c r="D715"/>
  <c r="C712" i="1"/>
  <c r="B714" l="1"/>
  <c r="C713"/>
  <c r="D716" i="4"/>
  <c r="D713" i="1"/>
  <c r="C716" i="4"/>
  <c r="B715" i="1" l="1"/>
  <c r="C714"/>
  <c r="C717" i="4"/>
  <c r="D714" i="1"/>
  <c r="D717" i="4"/>
  <c r="B716" i="1" l="1"/>
  <c r="C715"/>
  <c r="D715"/>
  <c r="C718" i="4"/>
  <c r="D718"/>
  <c r="B717" i="1" l="1"/>
  <c r="D716"/>
  <c r="C716"/>
  <c r="D719" i="4"/>
  <c r="C719"/>
  <c r="B718" i="1" l="1"/>
  <c r="C717"/>
  <c r="D717"/>
  <c r="D720" i="4"/>
  <c r="C720"/>
  <c r="B719" i="1" l="1"/>
  <c r="D718"/>
  <c r="C718"/>
  <c r="C721" i="4"/>
  <c r="D721"/>
  <c r="B720" i="1" l="1"/>
  <c r="D719"/>
  <c r="C719"/>
  <c r="C722" i="4"/>
  <c r="D722"/>
  <c r="B721" i="1" l="1"/>
  <c r="D720"/>
  <c r="C723" i="4"/>
  <c r="D723"/>
  <c r="C720" i="1"/>
  <c r="B722" l="1"/>
  <c r="C724" i="4"/>
  <c r="D724"/>
  <c r="C721" i="1"/>
  <c r="D721"/>
  <c r="B723" l="1"/>
  <c r="D722"/>
  <c r="D725" i="4"/>
  <c r="C722" i="1"/>
  <c r="C725" i="4"/>
  <c r="B724" i="1" l="1"/>
  <c r="C723"/>
  <c r="D726" i="4"/>
  <c r="D723" i="1"/>
  <c r="C726" i="4"/>
  <c r="B725" i="1" l="1"/>
  <c r="D724"/>
  <c r="D727" i="4"/>
  <c r="C724" i="1"/>
  <c r="C727" i="4"/>
  <c r="B726" i="1" l="1"/>
  <c r="D725"/>
  <c r="C728" i="4"/>
  <c r="D728"/>
  <c r="C725" i="1"/>
  <c r="B727" l="1"/>
  <c r="D726"/>
  <c r="D729" i="4"/>
  <c r="C729"/>
  <c r="C726" i="1"/>
  <c r="B728" l="1"/>
  <c r="D727"/>
  <c r="C730" i="4"/>
  <c r="C727" i="1"/>
  <c r="D730" i="4"/>
  <c r="B729" i="1" l="1"/>
  <c r="D728"/>
  <c r="C731" i="4"/>
  <c r="C728" i="1"/>
  <c r="D731" i="4"/>
  <c r="B730" i="1" l="1"/>
  <c r="D729"/>
  <c r="C732" i="4"/>
  <c r="D732"/>
  <c r="C729" i="1"/>
  <c r="B731" l="1"/>
  <c r="D730"/>
  <c r="D733" i="4"/>
  <c r="C730" i="1"/>
  <c r="C733" i="4"/>
  <c r="B732" i="1" l="1"/>
  <c r="C731"/>
  <c r="D734" i="4"/>
  <c r="D731" i="1"/>
  <c r="C734" i="4"/>
  <c r="B733" i="1" l="1"/>
  <c r="D732"/>
  <c r="C735" i="4"/>
  <c r="C732" i="1"/>
  <c r="D735" i="4"/>
  <c r="B734" i="1" l="1"/>
  <c r="C733"/>
  <c r="D736" i="4"/>
  <c r="D733" i="1"/>
  <c r="C736" i="4"/>
  <c r="B735" i="1" l="1"/>
  <c r="D734"/>
  <c r="D737" i="4"/>
  <c r="C734" i="1"/>
  <c r="C737" i="4"/>
  <c r="B736" i="1" l="1"/>
  <c r="C735"/>
  <c r="C738" i="4"/>
  <c r="D738"/>
  <c r="D735" i="1"/>
  <c r="B737" l="1"/>
  <c r="D736"/>
  <c r="C739" i="4"/>
  <c r="C736" i="1"/>
  <c r="D739" i="4"/>
  <c r="B738" i="1" l="1"/>
  <c r="D737"/>
  <c r="D740" i="4"/>
  <c r="C737" i="1"/>
  <c r="C740" i="4"/>
  <c r="B739" i="1" l="1"/>
  <c r="D738"/>
  <c r="D741" i="4"/>
  <c r="C741"/>
  <c r="C738" i="1"/>
  <c r="B740" l="1"/>
  <c r="D739"/>
  <c r="C742" i="4"/>
  <c r="C739" i="1"/>
  <c r="D742" i="4"/>
  <c r="B741" i="1" l="1"/>
  <c r="D740"/>
  <c r="C743" i="4"/>
  <c r="C740" i="1"/>
  <c r="D743" i="4"/>
  <c r="B742" i="1" l="1"/>
  <c r="D741"/>
  <c r="D744" i="4"/>
  <c r="C741" i="1"/>
  <c r="C744" i="4"/>
  <c r="B743" i="1" l="1"/>
  <c r="D742"/>
  <c r="C742"/>
  <c r="C745" i="4"/>
  <c r="D745"/>
  <c r="B744" i="1" l="1"/>
  <c r="C743"/>
  <c r="D743"/>
  <c r="C746" i="4"/>
  <c r="D746"/>
  <c r="B745" i="1" l="1"/>
  <c r="D744"/>
  <c r="D747" i="4"/>
  <c r="C744" i="1"/>
  <c r="C747" i="4"/>
  <c r="B746" i="1" l="1"/>
  <c r="C745"/>
  <c r="D748" i="4"/>
  <c r="D745" i="1"/>
  <c r="C748" i="4"/>
  <c r="B747" i="1" l="1"/>
  <c r="D746"/>
  <c r="C749" i="4"/>
  <c r="C746" i="1"/>
  <c r="D749" i="4"/>
  <c r="B748" i="1" l="1"/>
  <c r="C747"/>
  <c r="D747"/>
  <c r="C750" i="4"/>
  <c r="D750"/>
  <c r="B749" i="1" l="1"/>
  <c r="D748"/>
  <c r="C748"/>
  <c r="C751" i="4"/>
  <c r="D751"/>
  <c r="B750" i="1" l="1"/>
  <c r="D749"/>
  <c r="C749"/>
  <c r="C752" i="4"/>
  <c r="D752"/>
  <c r="B751" i="1" l="1"/>
  <c r="C753" i="4"/>
  <c r="D753"/>
  <c r="D750" i="1"/>
  <c r="C750"/>
  <c r="B752" l="1"/>
  <c r="C751"/>
  <c r="C754" i="4"/>
  <c r="D754"/>
  <c r="D751" i="1"/>
  <c r="B753" l="1"/>
  <c r="D752"/>
  <c r="D755" i="4"/>
  <c r="C752" i="1"/>
  <c r="C755" i="4"/>
  <c r="B754" i="1" l="1"/>
  <c r="D753"/>
  <c r="D756" i="4"/>
  <c r="C753" i="1"/>
  <c r="C756" i="4"/>
  <c r="B755" i="1" l="1"/>
  <c r="D754"/>
  <c r="D757" i="4"/>
  <c r="C754" i="1"/>
  <c r="C757" i="4"/>
  <c r="B756" i="1" l="1"/>
  <c r="D755"/>
  <c r="C755"/>
  <c r="D758" i="4"/>
  <c r="C758"/>
  <c r="B757" i="1" l="1"/>
  <c r="D756"/>
  <c r="C756"/>
  <c r="C759" i="4"/>
  <c r="D759"/>
  <c r="B758" i="1" l="1"/>
  <c r="C757"/>
  <c r="C760" i="4"/>
  <c r="D757" i="1"/>
  <c r="D760" i="4"/>
  <c r="B759" i="1" l="1"/>
  <c r="C761" i="4"/>
  <c r="D761"/>
  <c r="D758" i="1"/>
  <c r="C758"/>
  <c r="B760" l="1"/>
  <c r="C762" i="4"/>
  <c r="D759" i="1"/>
  <c r="D762" i="4"/>
  <c r="C759" i="1"/>
  <c r="B761" l="1"/>
  <c r="D760"/>
  <c r="D763" i="4"/>
  <c r="C760" i="1"/>
  <c r="C763" i="4"/>
  <c r="B762" i="1" l="1"/>
  <c r="C764" i="4"/>
  <c r="C761" i="1"/>
  <c r="D764" i="4"/>
  <c r="D761" i="1"/>
  <c r="B763" l="1"/>
  <c r="C765" i="4"/>
  <c r="D765"/>
  <c r="D762" i="1"/>
  <c r="C762"/>
  <c r="B764" l="1"/>
  <c r="C763"/>
  <c r="D763"/>
  <c r="C766" i="4"/>
  <c r="D766"/>
  <c r="B765" i="1" l="1"/>
  <c r="D764"/>
  <c r="D767" i="4"/>
  <c r="C764" i="1"/>
  <c r="C767" i="4"/>
  <c r="B766" i="1" l="1"/>
  <c r="C765"/>
  <c r="C768" i="4"/>
  <c r="D768"/>
  <c r="D765" i="1"/>
  <c r="B767" l="1"/>
  <c r="C769" i="4"/>
  <c r="C766" i="1"/>
  <c r="D766"/>
  <c r="D769" i="4"/>
  <c r="B768" i="1" l="1"/>
  <c r="D767"/>
  <c r="C767"/>
  <c r="D770" i="4"/>
  <c r="C770"/>
  <c r="B769" i="1" l="1"/>
  <c r="D768"/>
  <c r="D771" i="4"/>
  <c r="C768" i="1"/>
  <c r="C771" i="4"/>
  <c r="B770" i="1" l="1"/>
  <c r="D769"/>
  <c r="C772" i="4"/>
  <c r="C769" i="1"/>
  <c r="D772" i="4"/>
  <c r="B771" i="1" l="1"/>
  <c r="D770"/>
  <c r="C773" i="4"/>
  <c r="C770" i="1"/>
  <c r="D773" i="4"/>
  <c r="B772" i="1" l="1"/>
  <c r="C771"/>
  <c r="D774" i="4"/>
  <c r="C774"/>
  <c r="D771" i="1"/>
  <c r="B773" l="1"/>
  <c r="D772"/>
  <c r="D775" i="4"/>
  <c r="C772" i="1"/>
  <c r="C775" i="4"/>
  <c r="B774" i="1" l="1"/>
  <c r="D773"/>
  <c r="C776" i="4"/>
  <c r="C773" i="1"/>
  <c r="D776" i="4"/>
  <c r="B775" i="1" l="1"/>
  <c r="C777" i="4"/>
  <c r="D777"/>
  <c r="D774" i="1"/>
  <c r="C774"/>
  <c r="B776" l="1"/>
  <c r="C775"/>
  <c r="C778" i="4"/>
  <c r="D778"/>
  <c r="D775" i="1"/>
  <c r="B777" l="1"/>
  <c r="C779" i="4"/>
  <c r="D779"/>
  <c r="D776" i="1"/>
  <c r="C776"/>
  <c r="B778" l="1"/>
  <c r="D777"/>
  <c r="C780" i="4"/>
  <c r="C777" i="1"/>
  <c r="D780" i="4"/>
  <c r="B779" i="1" l="1"/>
  <c r="D778"/>
  <c r="C778"/>
  <c r="C781" i="4"/>
  <c r="D781"/>
  <c r="B780" i="1" l="1"/>
  <c r="C779"/>
  <c r="D779"/>
  <c r="C782" i="4"/>
  <c r="D782"/>
  <c r="B781" i="1" l="1"/>
  <c r="D780"/>
  <c r="C780"/>
  <c r="C783" i="4"/>
  <c r="D783"/>
  <c r="B782" i="1" l="1"/>
  <c r="C784" i="4"/>
  <c r="D784"/>
  <c r="C781" i="1"/>
  <c r="D781"/>
  <c r="B783" l="1"/>
  <c r="D782"/>
  <c r="D785" i="4"/>
  <c r="C782" i="1"/>
  <c r="C785" i="4"/>
  <c r="B784" i="1" l="1"/>
  <c r="C783"/>
  <c r="D783"/>
  <c r="D786" i="4"/>
  <c r="C786"/>
  <c r="B785" i="1" l="1"/>
  <c r="C784"/>
  <c r="C787" i="4"/>
  <c r="D784" i="1"/>
  <c r="D787" i="4"/>
  <c r="B786" i="1" l="1"/>
  <c r="D785"/>
  <c r="C785"/>
  <c r="C788" i="4"/>
  <c r="D788"/>
  <c r="B787" i="1" l="1"/>
  <c r="C789" i="4"/>
  <c r="D789"/>
  <c r="C786" i="1"/>
  <c r="D786"/>
  <c r="B788" l="1"/>
  <c r="C787"/>
  <c r="D787"/>
  <c r="C790" i="4"/>
  <c r="D790"/>
  <c r="B789" i="1" l="1"/>
  <c r="D788"/>
  <c r="D791" i="4"/>
  <c r="C788" i="1"/>
  <c r="C791" i="4"/>
  <c r="B790" i="1" l="1"/>
  <c r="D789"/>
  <c r="C792" i="4"/>
  <c r="D792"/>
  <c r="C789" i="1"/>
  <c r="B791" l="1"/>
  <c r="C790"/>
  <c r="D793" i="4"/>
  <c r="D790" i="1"/>
  <c r="C793" i="4"/>
  <c r="B792" i="1" l="1"/>
  <c r="D791"/>
  <c r="C794" i="4"/>
  <c r="C791" i="1"/>
  <c r="D794" i="4"/>
  <c r="B793" i="1" l="1"/>
  <c r="C792"/>
  <c r="C795" i="4"/>
  <c r="D795"/>
  <c r="D792" i="1"/>
  <c r="B794" l="1"/>
  <c r="D793"/>
  <c r="D796" i="4"/>
  <c r="C793" i="1"/>
  <c r="C796" i="4"/>
  <c r="B795" i="1" l="1"/>
  <c r="C797" i="4"/>
  <c r="D794" i="1"/>
  <c r="D797" i="4"/>
  <c r="C794" i="1"/>
  <c r="B796" l="1"/>
  <c r="D795"/>
  <c r="D798" i="4"/>
  <c r="C798"/>
  <c r="C795" i="1"/>
  <c r="B797" l="1"/>
  <c r="D796"/>
  <c r="C799" i="4"/>
  <c r="D799"/>
  <c r="C796" i="1"/>
  <c r="B798" l="1"/>
  <c r="C800" i="4"/>
  <c r="D800"/>
  <c r="C797" i="1"/>
  <c r="D797"/>
  <c r="B799" l="1"/>
  <c r="C798"/>
  <c r="D801" i="4"/>
  <c r="C801"/>
  <c r="D798" i="1"/>
  <c r="B800" l="1"/>
  <c r="D799"/>
  <c r="C799"/>
  <c r="D802" i="4"/>
  <c r="C802"/>
  <c r="B801" i="1" l="1"/>
  <c r="D800"/>
  <c r="C800"/>
  <c r="C803" i="4"/>
  <c r="D803"/>
  <c r="B802" i="1" l="1"/>
  <c r="D801"/>
  <c r="D804" i="4"/>
  <c r="C801" i="1"/>
  <c r="C804" i="4"/>
  <c r="B803" i="1" l="1"/>
  <c r="D802"/>
  <c r="D805" i="4"/>
  <c r="C802" i="1"/>
  <c r="C805" i="4"/>
  <c r="B804" i="1" l="1"/>
  <c r="C803"/>
  <c r="D803"/>
  <c r="C806" i="4"/>
  <c r="D806"/>
  <c r="B805" i="1" l="1"/>
  <c r="D804"/>
  <c r="D807" i="4"/>
  <c r="C804" i="1"/>
  <c r="C807" i="4"/>
  <c r="B806" i="1" l="1"/>
  <c r="D805"/>
  <c r="D808" i="4"/>
  <c r="C805" i="1"/>
  <c r="C808" i="4"/>
  <c r="B807" i="1" l="1"/>
  <c r="D806"/>
  <c r="C806"/>
  <c r="C809" i="4"/>
  <c r="D809"/>
  <c r="B808" i="1" l="1"/>
  <c r="C807"/>
  <c r="D810" i="4"/>
  <c r="D807" i="1"/>
  <c r="C810" i="4"/>
  <c r="B809" i="1" l="1"/>
  <c r="C808"/>
  <c r="D811" i="4"/>
  <c r="C811"/>
  <c r="D808" i="1"/>
  <c r="B810" l="1"/>
  <c r="D809"/>
  <c r="C812" i="4"/>
  <c r="C809" i="1"/>
  <c r="D812" i="4"/>
  <c r="B811" i="1" l="1"/>
  <c r="D810"/>
  <c r="D813" i="4"/>
  <c r="C810" i="1"/>
  <c r="C813" i="4"/>
  <c r="B812" i="1" l="1"/>
  <c r="D811"/>
  <c r="C814" i="4"/>
  <c r="D814"/>
  <c r="C811" i="1"/>
  <c r="B813" l="1"/>
  <c r="D812"/>
  <c r="D815" i="4"/>
  <c r="C812" i="1"/>
  <c r="C815" i="4"/>
  <c r="B814" i="1" l="1"/>
  <c r="C813"/>
  <c r="D813"/>
  <c r="C816" i="4"/>
  <c r="D816"/>
  <c r="B815" i="1" l="1"/>
  <c r="C817" i="4"/>
  <c r="D817"/>
  <c r="D814" i="1"/>
  <c r="C814"/>
  <c r="B816" l="1"/>
  <c r="C815"/>
  <c r="D815"/>
  <c r="C818" i="4"/>
  <c r="D818"/>
  <c r="B817" i="1" l="1"/>
  <c r="D816"/>
  <c r="C819" i="4"/>
  <c r="D819"/>
  <c r="C816" i="1"/>
  <c r="B818" l="1"/>
  <c r="D817"/>
  <c r="D820" i="4"/>
  <c r="C820"/>
  <c r="C817" i="1"/>
  <c r="B819" l="1"/>
  <c r="D818"/>
  <c r="C818"/>
  <c r="C821" i="4"/>
  <c r="D821"/>
  <c r="B820" i="1" l="1"/>
  <c r="C819"/>
  <c r="C822" i="4"/>
  <c r="D822"/>
  <c r="D819" i="1"/>
  <c r="B821" l="1"/>
  <c r="D820"/>
  <c r="C820"/>
  <c r="D823" i="4"/>
  <c r="C823"/>
  <c r="B822" i="1" l="1"/>
  <c r="D821"/>
  <c r="C824" i="4"/>
  <c r="D824"/>
  <c r="C821" i="1"/>
  <c r="B823" l="1"/>
  <c r="D822"/>
  <c r="C825" i="4"/>
  <c r="D825"/>
  <c r="C822" i="1"/>
  <c r="B824" l="1"/>
  <c r="D823"/>
  <c r="C823"/>
  <c r="C826" i="4"/>
  <c r="D826"/>
  <c r="B825" i="1" l="1"/>
  <c r="D824"/>
  <c r="C827" i="4"/>
  <c r="D827"/>
  <c r="C824" i="1"/>
  <c r="B826" l="1"/>
  <c r="D825"/>
  <c r="C825"/>
  <c r="D828" i="4"/>
  <c r="C828"/>
  <c r="B827" i="1" l="1"/>
  <c r="D826"/>
  <c r="C829" i="4"/>
  <c r="D829"/>
  <c r="C826" i="1"/>
  <c r="B828" l="1"/>
  <c r="D827"/>
  <c r="C830" i="4"/>
  <c r="D830"/>
  <c r="C827" i="1"/>
  <c r="B829" l="1"/>
  <c r="D828"/>
  <c r="C828"/>
  <c r="C831" i="4"/>
  <c r="D831"/>
  <c r="B830" i="1" l="1"/>
  <c r="C829"/>
  <c r="D829"/>
  <c r="C832" i="4"/>
  <c r="D832"/>
  <c r="B831" i="1" l="1"/>
  <c r="D830"/>
  <c r="C833" i="4"/>
  <c r="C830" i="1"/>
  <c r="D833" i="4"/>
  <c r="B832" i="1" l="1"/>
  <c r="D831"/>
  <c r="C831"/>
  <c r="C834" i="4"/>
  <c r="D834"/>
  <c r="B833" i="1" l="1"/>
  <c r="D832"/>
  <c r="C832"/>
  <c r="C835" i="4"/>
  <c r="D835"/>
  <c r="B834" i="1" l="1"/>
  <c r="D833"/>
  <c r="C836" i="4"/>
  <c r="C833" i="1"/>
  <c r="D836" i="4"/>
  <c r="B835" i="1" l="1"/>
  <c r="D834"/>
  <c r="C834"/>
  <c r="C837" i="4"/>
  <c r="D837"/>
  <c r="B836" i="1" l="1"/>
  <c r="C835"/>
  <c r="C838" i="4"/>
  <c r="D838"/>
  <c r="D835" i="1"/>
  <c r="B837" l="1"/>
  <c r="D836"/>
  <c r="D839" i="4"/>
  <c r="C836" i="1"/>
  <c r="C839" i="4"/>
  <c r="B838" i="1" l="1"/>
  <c r="D837"/>
  <c r="C837"/>
  <c r="D840" i="4"/>
  <c r="C840"/>
  <c r="B839" i="1" l="1"/>
  <c r="C841" i="4"/>
  <c r="C838" i="1"/>
  <c r="D838"/>
  <c r="D841" i="4"/>
  <c r="B840" i="1" l="1"/>
  <c r="C839"/>
  <c r="C842" i="4"/>
  <c r="D842"/>
  <c r="D839" i="1"/>
  <c r="B841" l="1"/>
  <c r="C843" i="4"/>
  <c r="D840" i="1"/>
  <c r="C840"/>
  <c r="D843" i="4"/>
  <c r="B842" i="1" l="1"/>
  <c r="D841"/>
  <c r="D844" i="4"/>
  <c r="C841" i="1"/>
  <c r="C844" i="4"/>
  <c r="B843" i="1" l="1"/>
  <c r="C842"/>
  <c r="D842"/>
  <c r="C845" i="4"/>
  <c r="D845"/>
  <c r="B844" i="1" l="1"/>
  <c r="D843"/>
  <c r="D846" i="4"/>
  <c r="C846"/>
  <c r="C843" i="1"/>
  <c r="B845" l="1"/>
  <c r="D844"/>
  <c r="C847" i="4"/>
  <c r="C844" i="1"/>
  <c r="D847" i="4"/>
  <c r="B846" i="1" l="1"/>
  <c r="D845"/>
  <c r="D848" i="4"/>
  <c r="C845" i="1"/>
  <c r="C848" i="4"/>
  <c r="B847" i="1" l="1"/>
  <c r="D846"/>
  <c r="C849" i="4"/>
  <c r="C846" i="1"/>
  <c r="D849" i="4"/>
  <c r="B848" i="1" l="1"/>
  <c r="D847"/>
  <c r="D850" i="4"/>
  <c r="C847" i="1"/>
  <c r="C850" i="4"/>
  <c r="B849" i="1" l="1"/>
  <c r="C851" i="4"/>
  <c r="D851"/>
  <c r="C848" i="1"/>
  <c r="D848"/>
  <c r="B850" l="1"/>
  <c r="C849"/>
  <c r="C852" i="4"/>
  <c r="D852"/>
  <c r="D849" i="1"/>
  <c r="B851" l="1"/>
  <c r="D850"/>
  <c r="C853" i="4"/>
  <c r="D853"/>
  <c r="C850" i="1"/>
  <c r="B852" l="1"/>
  <c r="D851"/>
  <c r="C851"/>
  <c r="D854" i="4"/>
  <c r="C854"/>
  <c r="B853" i="1" l="1"/>
  <c r="C852"/>
  <c r="C855" i="4"/>
  <c r="D852" i="1"/>
  <c r="D855" i="4"/>
  <c r="B854" i="1" l="1"/>
  <c r="D853"/>
  <c r="D856" i="4"/>
  <c r="C853" i="1"/>
  <c r="C856" i="4"/>
  <c r="B855" i="1" l="1"/>
  <c r="D854"/>
  <c r="C854"/>
  <c r="C857" i="4"/>
  <c r="D857"/>
  <c r="B856" i="1" l="1"/>
  <c r="D855"/>
  <c r="C858" i="4"/>
  <c r="C855" i="1"/>
  <c r="D858" i="4"/>
  <c r="B857" i="1" l="1"/>
  <c r="D856"/>
  <c r="D859" i="4"/>
  <c r="C856" i="1"/>
  <c r="C859" i="4"/>
  <c r="B858" i="1" l="1"/>
  <c r="D857"/>
  <c r="C860" i="4"/>
  <c r="C857" i="1"/>
  <c r="D860" i="4"/>
  <c r="B859" i="1" l="1"/>
  <c r="D858"/>
  <c r="C858"/>
  <c r="C861" i="4"/>
  <c r="D861"/>
  <c r="B860" i="1" l="1"/>
  <c r="D859"/>
  <c r="D862" i="4"/>
  <c r="C859" i="1"/>
  <c r="C862" i="4"/>
  <c r="B861" i="1" l="1"/>
  <c r="C860"/>
  <c r="D863" i="4"/>
  <c r="C863"/>
  <c r="D860" i="1"/>
  <c r="B862" l="1"/>
  <c r="D861"/>
  <c r="D864" i="4"/>
  <c r="C864"/>
  <c r="C861" i="1"/>
  <c r="B863" l="1"/>
  <c r="D862"/>
  <c r="D865" i="4"/>
  <c r="C862" i="1"/>
  <c r="C865" i="4"/>
  <c r="B864" i="1" l="1"/>
  <c r="D863"/>
  <c r="C863"/>
  <c r="C866" i="4"/>
  <c r="D866"/>
  <c r="B865" i="1" l="1"/>
  <c r="D864"/>
  <c r="C864"/>
  <c r="C867" i="4"/>
  <c r="D867"/>
  <c r="B866" i="1" l="1"/>
  <c r="C868" i="4"/>
  <c r="C865" i="1"/>
  <c r="D865"/>
  <c r="D868" i="4"/>
  <c r="B867" i="1" l="1"/>
  <c r="D866"/>
  <c r="C869" i="4"/>
  <c r="D869"/>
  <c r="C866" i="1"/>
  <c r="B868" l="1"/>
  <c r="D867"/>
  <c r="C867"/>
  <c r="C870" i="4"/>
  <c r="D870"/>
  <c r="B869" i="1" l="1"/>
  <c r="D868"/>
  <c r="D871" i="4"/>
  <c r="C871"/>
  <c r="C868" i="1"/>
  <c r="B870" l="1"/>
  <c r="C869"/>
  <c r="C872" i="4"/>
  <c r="D869" i="1"/>
  <c r="D872" i="4"/>
  <c r="B871" i="1" l="1"/>
  <c r="D870"/>
  <c r="C870"/>
  <c r="D873" i="4"/>
  <c r="C873"/>
  <c r="B872" i="1" l="1"/>
  <c r="D871"/>
  <c r="C874" i="4"/>
  <c r="C871" i="1"/>
  <c r="D874" i="4"/>
  <c r="B873" i="1" l="1"/>
  <c r="C875" i="4"/>
  <c r="D875"/>
  <c r="C872" i="1"/>
  <c r="D872"/>
  <c r="B874" l="1"/>
  <c r="C876" i="4"/>
  <c r="D873" i="1"/>
  <c r="D876" i="4"/>
  <c r="C873" i="1"/>
  <c r="B875" l="1"/>
  <c r="C877" i="4"/>
  <c r="D874" i="1"/>
  <c r="C874"/>
  <c r="D877" i="4"/>
  <c r="B876" i="1" l="1"/>
  <c r="D875"/>
  <c r="D878" i="4"/>
  <c r="C878"/>
  <c r="C875" i="1"/>
  <c r="B877" l="1"/>
  <c r="D876"/>
  <c r="D879" i="4"/>
  <c r="C879"/>
  <c r="C876" i="1"/>
  <c r="B878" l="1"/>
  <c r="C877"/>
  <c r="D877"/>
  <c r="C880" i="4"/>
  <c r="D880"/>
  <c r="B879" i="1" l="1"/>
  <c r="D878"/>
  <c r="C881" i="4"/>
  <c r="C878" i="1"/>
  <c r="D881" i="4"/>
  <c r="B880" i="1" l="1"/>
  <c r="C879"/>
  <c r="D882" i="4"/>
  <c r="C882"/>
  <c r="D879" i="1"/>
  <c r="B881" l="1"/>
  <c r="C880"/>
  <c r="C883" i="4"/>
  <c r="D883"/>
  <c r="D880" i="1"/>
  <c r="B882" l="1"/>
  <c r="D881"/>
  <c r="C884" i="4"/>
  <c r="D884"/>
  <c r="C881" i="1"/>
  <c r="B883" l="1"/>
  <c r="D882"/>
  <c r="C885" i="4"/>
  <c r="D885"/>
  <c r="C882" i="1"/>
  <c r="B884" l="1"/>
  <c r="C886" i="4"/>
  <c r="D883" i="1"/>
  <c r="D886" i="4"/>
  <c r="C883" i="1"/>
  <c r="B885" l="1"/>
  <c r="D884"/>
  <c r="D887" i="4"/>
  <c r="C884" i="1"/>
  <c r="C887" i="4"/>
  <c r="B886" i="1" l="1"/>
  <c r="C885"/>
  <c r="C888" i="4"/>
  <c r="D885" i="1"/>
  <c r="D888" i="4"/>
  <c r="B887" i="1" l="1"/>
  <c r="D886"/>
  <c r="D889" i="4"/>
  <c r="C886" i="1"/>
  <c r="C889" i="4"/>
  <c r="B888" i="1" l="1"/>
  <c r="D887"/>
  <c r="D890" i="4"/>
  <c r="C887" i="1"/>
  <c r="C890" i="4"/>
  <c r="B889" i="1" l="1"/>
  <c r="C891" i="4"/>
  <c r="D888" i="1"/>
  <c r="C888"/>
  <c r="D891" i="4"/>
  <c r="B890" i="1" l="1"/>
  <c r="C889"/>
  <c r="D892" i="4"/>
  <c r="C892"/>
  <c r="D889" i="1"/>
  <c r="B891" l="1"/>
  <c r="C890"/>
  <c r="D890"/>
  <c r="C893" i="4"/>
  <c r="D893"/>
  <c r="B892" i="1" l="1"/>
  <c r="C894" i="4"/>
  <c r="D894"/>
  <c r="C891" i="1"/>
  <c r="D891"/>
  <c r="B893" l="1"/>
  <c r="D892"/>
  <c r="C892"/>
  <c r="C895" i="4"/>
  <c r="D895"/>
  <c r="B894" i="1" l="1"/>
  <c r="D893"/>
  <c r="C893"/>
  <c r="D896" i="4"/>
  <c r="C896"/>
  <c r="B895" i="1" l="1"/>
  <c r="D894"/>
  <c r="D897" i="4"/>
  <c r="C894" i="1"/>
  <c r="C897" i="4"/>
  <c r="B896" i="1" l="1"/>
  <c r="D895"/>
  <c r="C895"/>
  <c r="D898" i="4"/>
  <c r="C898"/>
  <c r="B897" i="1" l="1"/>
  <c r="C896"/>
  <c r="D896"/>
  <c r="C899" i="4"/>
  <c r="D899"/>
  <c r="B898" i="1" l="1"/>
  <c r="D897"/>
  <c r="C897"/>
  <c r="C900" i="4"/>
  <c r="D900"/>
  <c r="B899" i="1" l="1"/>
  <c r="C898"/>
  <c r="D898"/>
  <c r="C901" i="4"/>
  <c r="D901"/>
  <c r="B900" i="1" l="1"/>
  <c r="D899"/>
  <c r="C899"/>
  <c r="C902" i="4"/>
  <c r="D902"/>
  <c r="B901" i="1" l="1"/>
  <c r="D900"/>
  <c r="D903" i="4"/>
  <c r="C900" i="1"/>
  <c r="C903" i="4"/>
  <c r="B902" i="1" l="1"/>
  <c r="C904" i="4"/>
  <c r="D901" i="1"/>
  <c r="C901"/>
  <c r="D904" i="4"/>
  <c r="B903" i="1" l="1"/>
  <c r="D902"/>
  <c r="C902"/>
  <c r="D905" i="4"/>
  <c r="C905"/>
  <c r="B904" i="1" l="1"/>
  <c r="C903"/>
  <c r="C906" i="4"/>
  <c r="D906"/>
  <c r="D903" i="1"/>
  <c r="B905" l="1"/>
  <c r="C907" i="4"/>
  <c r="C904" i="1"/>
  <c r="D907" i="4"/>
  <c r="D904" i="1"/>
  <c r="B906" l="1"/>
  <c r="D905"/>
  <c r="C905"/>
  <c r="C908" i="4"/>
  <c r="D908"/>
  <c r="B907" i="1" l="1"/>
  <c r="C906"/>
  <c r="C909" i="4"/>
  <c r="D909"/>
  <c r="D906" i="1"/>
  <c r="B908" l="1"/>
  <c r="C907"/>
  <c r="D907"/>
  <c r="D910" i="4"/>
  <c r="C910"/>
  <c r="B909" i="1" l="1"/>
  <c r="C908"/>
  <c r="D908"/>
  <c r="C911" i="4"/>
  <c r="D911"/>
  <c r="B910" i="1" l="1"/>
  <c r="D909"/>
  <c r="D912" i="4"/>
  <c r="C912"/>
  <c r="C909" i="1"/>
  <c r="B911" l="1"/>
  <c r="D910"/>
  <c r="D913" i="4"/>
  <c r="C910" i="1"/>
  <c r="C913" i="4"/>
  <c r="B912" i="1" l="1"/>
  <c r="D911"/>
  <c r="C911"/>
  <c r="C914" i="4"/>
  <c r="D914"/>
  <c r="B913" i="1" l="1"/>
  <c r="C912"/>
  <c r="C915" i="4"/>
  <c r="D915"/>
  <c r="D912" i="1"/>
  <c r="B914" l="1"/>
  <c r="C913"/>
  <c r="C916" i="4"/>
  <c r="D916"/>
  <c r="D913" i="1"/>
  <c r="B915" l="1"/>
  <c r="C914"/>
  <c r="C917" i="4"/>
  <c r="D917"/>
  <c r="D914" i="1"/>
  <c r="B916" l="1"/>
  <c r="C915"/>
  <c r="D918" i="4"/>
  <c r="D915" i="1"/>
  <c r="C918" i="4"/>
  <c r="B917" i="1" l="1"/>
  <c r="D916"/>
  <c r="C916"/>
  <c r="D919" i="4"/>
  <c r="C919"/>
  <c r="B918" i="1" l="1"/>
  <c r="C917"/>
  <c r="D920" i="4"/>
  <c r="D917" i="1"/>
  <c r="C920" i="4"/>
  <c r="B919" i="1" l="1"/>
  <c r="D918"/>
  <c r="C921" i="4"/>
  <c r="C918" i="1"/>
  <c r="D921" i="4"/>
  <c r="B920" i="1" l="1"/>
  <c r="D919"/>
  <c r="C919"/>
  <c r="C922" i="4"/>
  <c r="D922"/>
  <c r="B921" i="1" l="1"/>
  <c r="C920"/>
  <c r="D923" i="4"/>
  <c r="C923"/>
  <c r="D920" i="1"/>
  <c r="B922" l="1"/>
  <c r="D921"/>
  <c r="C921"/>
  <c r="D924" i="4"/>
  <c r="C924"/>
  <c r="B923" i="1" l="1"/>
  <c r="C922"/>
  <c r="D925" i="4"/>
  <c r="C925"/>
  <c r="D922" i="1"/>
  <c r="B924" l="1"/>
  <c r="C923"/>
  <c r="D926" i="4"/>
  <c r="D923" i="1"/>
  <c r="C926" i="4"/>
  <c r="B925" i="1" l="1"/>
  <c r="D924"/>
  <c r="C924"/>
  <c r="C927" i="4"/>
  <c r="D927"/>
  <c r="B926" i="1" l="1"/>
  <c r="C925"/>
  <c r="D928" i="4"/>
  <c r="D925" i="1"/>
  <c r="C928" i="4"/>
  <c r="B927" i="1" l="1"/>
  <c r="C926"/>
  <c r="D929" i="4"/>
  <c r="C929"/>
  <c r="D926" i="1"/>
  <c r="B928" l="1"/>
  <c r="C927"/>
  <c r="D930" i="4"/>
  <c r="D927" i="1"/>
  <c r="C930" i="4"/>
  <c r="B929" i="1" l="1"/>
  <c r="C928"/>
  <c r="D931" i="4"/>
  <c r="C931"/>
  <c r="D928" i="1"/>
  <c r="B930" l="1"/>
  <c r="C929"/>
  <c r="D929"/>
  <c r="C932" i="4"/>
  <c r="D932"/>
  <c r="B931" i="1" l="1"/>
  <c r="C930"/>
  <c r="D933" i="4"/>
  <c r="C933"/>
  <c r="D930" i="1"/>
  <c r="B932" l="1"/>
  <c r="C931"/>
  <c r="D931"/>
  <c r="D934" i="4"/>
  <c r="C934"/>
  <c r="B933" i="1" l="1"/>
  <c r="D932"/>
  <c r="D935" i="4"/>
  <c r="C935"/>
  <c r="C932" i="1"/>
  <c r="B934" l="1"/>
  <c r="C933"/>
  <c r="C936" i="4"/>
  <c r="D933" i="1"/>
  <c r="D936" i="4"/>
  <c r="B935" i="1" l="1"/>
  <c r="C937" i="4"/>
  <c r="D937"/>
  <c r="C934" i="1"/>
  <c r="D934"/>
  <c r="B936" l="1"/>
  <c r="D935"/>
  <c r="C935"/>
  <c r="C938" i="4"/>
  <c r="D938"/>
  <c r="B937" i="1" l="1"/>
  <c r="C936"/>
  <c r="C939" i="4"/>
  <c r="D939"/>
  <c r="D936" i="1"/>
  <c r="B938" l="1"/>
  <c r="D937"/>
  <c r="C940" i="4"/>
  <c r="C937" i="1"/>
  <c r="D940" i="4"/>
  <c r="B939" i="1" l="1"/>
  <c r="C938"/>
  <c r="C941" i="4"/>
  <c r="D941"/>
  <c r="D938" i="1"/>
  <c r="B940" l="1"/>
  <c r="D939"/>
  <c r="D942" i="4"/>
  <c r="C939" i="1"/>
  <c r="C942" i="4"/>
  <c r="B941" i="1" l="1"/>
  <c r="C943" i="4"/>
  <c r="D943"/>
  <c r="D940" i="1"/>
  <c r="C940"/>
  <c r="B942" l="1"/>
  <c r="C941"/>
  <c r="D941"/>
  <c r="C944" i="4"/>
  <c r="D944"/>
  <c r="B943" i="1" l="1"/>
  <c r="D942"/>
  <c r="D945" i="4"/>
  <c r="C942" i="1"/>
  <c r="C945" i="4"/>
  <c r="B944" i="1" l="1"/>
  <c r="D943"/>
  <c r="C946" i="4"/>
  <c r="C943" i="1"/>
  <c r="D946" i="4"/>
  <c r="B945" i="1" l="1"/>
  <c r="C944"/>
  <c r="D947" i="4"/>
  <c r="C947"/>
  <c r="D944" i="1"/>
  <c r="B946" l="1"/>
  <c r="D945"/>
  <c r="C945"/>
  <c r="D948" i="4"/>
  <c r="C948"/>
  <c r="B947" i="1" l="1"/>
  <c r="C946"/>
  <c r="D949" i="4"/>
  <c r="C949"/>
  <c r="D946" i="1"/>
  <c r="B948" l="1"/>
  <c r="C947"/>
  <c r="D950" i="4"/>
  <c r="D947" i="1"/>
  <c r="C950" i="4"/>
  <c r="B949" i="1" l="1"/>
  <c r="C951" i="4"/>
  <c r="D948" i="1"/>
  <c r="C948"/>
  <c r="D951" i="4"/>
  <c r="B950" i="1" l="1"/>
  <c r="C952" i="4"/>
  <c r="D949" i="1"/>
  <c r="D952" i="4"/>
  <c r="C949" i="1"/>
  <c r="B951" l="1"/>
  <c r="D950"/>
  <c r="C953" i="4"/>
  <c r="C950" i="1"/>
  <c r="D953" i="4"/>
  <c r="B952" i="1" l="1"/>
  <c r="C954" i="4"/>
  <c r="D954"/>
  <c r="D951" i="1"/>
  <c r="C951"/>
  <c r="B953" l="1"/>
  <c r="C952"/>
  <c r="D955" i="4"/>
  <c r="C955"/>
  <c r="D952" i="1"/>
  <c r="B954" l="1"/>
  <c r="C953"/>
  <c r="D956" i="4"/>
  <c r="C956"/>
  <c r="D953" i="1"/>
  <c r="B955" l="1"/>
  <c r="C954"/>
  <c r="D954"/>
  <c r="C957" i="4"/>
  <c r="D957"/>
  <c r="B956" i="1" l="1"/>
  <c r="C955"/>
  <c r="C958" i="4"/>
  <c r="D958"/>
  <c r="D955" i="1"/>
  <c r="B957" l="1"/>
  <c r="C956"/>
  <c r="C959" i="4"/>
  <c r="D956" i="1"/>
  <c r="D959" i="4"/>
  <c r="B958" i="1" l="1"/>
  <c r="C957"/>
  <c r="C960" i="4"/>
  <c r="D957" i="1"/>
  <c r="D960" i="4"/>
  <c r="B959" i="1" l="1"/>
  <c r="D958"/>
  <c r="C961" i="4"/>
  <c r="C958" i="1"/>
  <c r="D961" i="4"/>
  <c r="B960" i="1" l="1"/>
  <c r="C959"/>
  <c r="D959"/>
  <c r="D962" i="4"/>
  <c r="C962"/>
  <c r="B961" i="1" l="1"/>
  <c r="C960"/>
  <c r="D963" i="4"/>
  <c r="C963"/>
  <c r="D960" i="1"/>
  <c r="B962" l="1"/>
  <c r="D961"/>
  <c r="D964" i="4"/>
  <c r="C961" i="1"/>
  <c r="C964" i="4"/>
  <c r="B963" i="1" l="1"/>
  <c r="C965" i="4"/>
  <c r="C962" i="1"/>
  <c r="D962"/>
  <c r="D965" i="4"/>
  <c r="B964" i="1" l="1"/>
  <c r="C963"/>
  <c r="D963"/>
  <c r="D966" i="4"/>
  <c r="C966"/>
  <c r="B965" i="1" l="1"/>
  <c r="D964"/>
  <c r="C967" i="4"/>
  <c r="C964" i="1"/>
  <c r="D967" i="4"/>
  <c r="B966" i="1" l="1"/>
  <c r="D965"/>
  <c r="C965"/>
  <c r="C968" i="4"/>
  <c r="D968"/>
  <c r="B967" i="1" l="1"/>
  <c r="D966"/>
  <c r="C969" i="4"/>
  <c r="C966" i="1"/>
  <c r="D969" i="4"/>
  <c r="B968" i="1" l="1"/>
  <c r="C970" i="4"/>
  <c r="D970"/>
  <c r="C967" i="1"/>
  <c r="D967"/>
  <c r="B969" l="1"/>
  <c r="C968"/>
  <c r="D971" i="4"/>
  <c r="C971"/>
  <c r="D968" i="1"/>
  <c r="B970" l="1"/>
  <c r="C969"/>
  <c r="D972" i="4"/>
  <c r="D969" i="1"/>
  <c r="C972" i="4"/>
  <c r="B971" i="1" l="1"/>
  <c r="D970"/>
  <c r="C970"/>
  <c r="C973" i="4"/>
  <c r="D973"/>
  <c r="B972" i="1" l="1"/>
  <c r="C971"/>
  <c r="D974" i="4"/>
  <c r="D971" i="1"/>
  <c r="C974" i="4"/>
  <c r="B973" i="1" l="1"/>
  <c r="C972"/>
  <c r="D975" i="4"/>
  <c r="C975"/>
  <c r="D972" i="1"/>
  <c r="B974" l="1"/>
  <c r="C973"/>
  <c r="C976" i="4"/>
  <c r="D973" i="1"/>
  <c r="D976" i="4"/>
  <c r="B975" i="1" l="1"/>
  <c r="D974"/>
  <c r="D977" i="4"/>
  <c r="C974" i="1"/>
  <c r="C977" i="4"/>
  <c r="B976" i="1" l="1"/>
  <c r="C975"/>
  <c r="C978" i="4"/>
  <c r="D978"/>
  <c r="D975" i="1"/>
  <c r="B977" l="1"/>
  <c r="C979" i="4"/>
  <c r="D979"/>
  <c r="C976" i="1"/>
  <c r="D976"/>
  <c r="B978" l="1"/>
  <c r="C977"/>
  <c r="C980" i="4"/>
  <c r="D977" i="1"/>
  <c r="D980" i="4"/>
  <c r="B979" i="1" l="1"/>
  <c r="C978"/>
  <c r="D978"/>
  <c r="C981" i="4"/>
  <c r="D981"/>
  <c r="B980" i="1" l="1"/>
  <c r="C982" i="4"/>
  <c r="D979" i="1"/>
  <c r="D982" i="4"/>
  <c r="C979" i="1"/>
  <c r="B981" l="1"/>
  <c r="D980"/>
  <c r="D983" i="4"/>
  <c r="C980" i="1"/>
  <c r="C983" i="4"/>
  <c r="B982" i="1" l="1"/>
  <c r="C981"/>
  <c r="D981"/>
  <c r="D984" i="4"/>
  <c r="C984"/>
  <c r="B983" i="1" l="1"/>
  <c r="D982"/>
  <c r="C982"/>
  <c r="C985" i="4"/>
  <c r="D985"/>
  <c r="B984" i="1" l="1"/>
  <c r="C986" i="4"/>
  <c r="C983" i="1"/>
  <c r="D983"/>
  <c r="D986" i="4"/>
  <c r="B985" i="1" l="1"/>
  <c r="D984"/>
  <c r="C987" i="4"/>
  <c r="D987"/>
  <c r="C984" i="1"/>
  <c r="B986" l="1"/>
  <c r="D985"/>
  <c r="C988" i="4"/>
  <c r="C985" i="1"/>
  <c r="D988" i="4"/>
  <c r="B987" i="1" l="1"/>
  <c r="D986"/>
  <c r="C986"/>
  <c r="C989" i="4"/>
  <c r="D989"/>
  <c r="B988" i="1" l="1"/>
  <c r="C987"/>
  <c r="D987"/>
  <c r="C990" i="4"/>
  <c r="D990"/>
  <c r="B989" i="1" l="1"/>
  <c r="C988"/>
  <c r="D991" i="4"/>
  <c r="D988" i="1"/>
  <c r="C991" i="4"/>
  <c r="B990" i="1" l="1"/>
  <c r="C989"/>
  <c r="C992" i="4"/>
  <c r="D989" i="1"/>
  <c r="D992" i="4"/>
  <c r="B991" i="1" l="1"/>
  <c r="C990"/>
  <c r="C993" i="4"/>
  <c r="D993"/>
  <c r="D990" i="1"/>
  <c r="B992" l="1"/>
  <c r="D991"/>
  <c r="C991"/>
  <c r="D994" i="4"/>
  <c r="C994"/>
  <c r="B993" i="1" l="1"/>
  <c r="D995" i="4"/>
  <c r="C992" i="1"/>
  <c r="C995" i="4"/>
  <c r="D992" i="1"/>
  <c r="B994" l="1"/>
  <c r="C996" i="4"/>
  <c r="D996"/>
  <c r="D993" i="1"/>
  <c r="C993"/>
  <c r="B995" l="1"/>
  <c r="C994"/>
  <c r="C997" i="4"/>
  <c r="D997"/>
  <c r="D994" i="1"/>
  <c r="B996" l="1"/>
  <c r="C995"/>
  <c r="C998" i="4"/>
  <c r="D998"/>
  <c r="D995" i="1"/>
  <c r="B997" l="1"/>
  <c r="C999" i="4"/>
  <c r="D999"/>
  <c r="D996" i="1"/>
  <c r="C996"/>
  <c r="B998" l="1"/>
  <c r="C1000" i="4"/>
  <c r="C997" i="1"/>
  <c r="D1000" i="4"/>
  <c r="D997" i="1"/>
  <c r="B999" l="1"/>
  <c r="C1001" i="4"/>
  <c r="D1001"/>
  <c r="D998" i="1"/>
  <c r="C998"/>
  <c r="B1000" l="1"/>
  <c r="D1002" i="4"/>
  <c r="C999" i="1"/>
  <c r="C1002" i="4"/>
  <c r="D999" i="1"/>
  <c r="D1003" i="4"/>
  <c r="B1001" i="1" l="1"/>
  <c r="C1000"/>
  <c r="D1000"/>
  <c r="C1003" i="4"/>
  <c r="B1002" i="1" l="1"/>
  <c r="D1001"/>
  <c r="C1001"/>
  <c r="B1003" l="1"/>
  <c r="D1002"/>
  <c r="C1002"/>
  <c r="D1003"/>
  <c r="C1003"/>
</calcChain>
</file>

<file path=xl/sharedStrings.xml><?xml version="1.0" encoding="utf-8"?>
<sst xmlns="http://schemas.openxmlformats.org/spreadsheetml/2006/main" count="273" uniqueCount="111">
  <si>
    <t>n</t>
  </si>
  <si>
    <t>p</t>
  </si>
  <si>
    <t>x</t>
  </si>
  <si>
    <t>p(X=x)</t>
  </si>
  <si>
    <t>p(X≤x)</t>
  </si>
  <si>
    <t>exactly</t>
  </si>
  <si>
    <t>less than</t>
  </si>
  <si>
    <t>no more than</t>
  </si>
  <si>
    <t>more than</t>
  </si>
  <si>
    <t>at least</t>
  </si>
  <si>
    <t>1 - p(X≤x)</t>
  </si>
  <si>
    <t>p(X&lt;x) = p(X≤x-1)</t>
  </si>
  <si>
    <t>1 - p(X≤x-1)</t>
  </si>
  <si>
    <t>Question</t>
  </si>
  <si>
    <t>type</t>
  </si>
  <si>
    <t>Binomial question generator</t>
  </si>
  <si>
    <t>Answer</t>
  </si>
  <si>
    <t>E(x)</t>
  </si>
  <si>
    <t>Var(x)</t>
  </si>
  <si>
    <t>target p</t>
  </si>
  <si>
    <t>Part b</t>
  </si>
  <si>
    <t xml:space="preserve">Find the values of E(X) and Var(X) for this distribution.  </t>
  </si>
  <si>
    <t>Part b Answer</t>
  </si>
  <si>
    <t>Calculating probabilities with the Binomial Distribution</t>
  </si>
  <si>
    <t>Mode</t>
  </si>
  <si>
    <t>Ext 1:</t>
  </si>
  <si>
    <t>Ext 2:</t>
  </si>
  <si>
    <t xml:space="preserve">Find the mean (expectation) E(X) and the variance Var(X) for each of the above distributions.  </t>
  </si>
  <si>
    <t xml:space="preserve">Find the modal value for each of the above distributions.  </t>
  </si>
  <si>
    <t>Volatile:</t>
  </si>
  <si>
    <t>X is binomial with 22 trials, and probability of success 0.8.  What is the chance of getting exactly 17 successes?</t>
  </si>
  <si>
    <t>X ~ B(22, 0.8) ⟹ p(X=17) = 18.98%</t>
  </si>
  <si>
    <t>E(X) = 22 × 0.8 = 17.6,    Var(X) = 22 × 0.8 × 0.2 = 3.52</t>
  </si>
  <si>
    <t>X is binomial with 88 trials, and probability of success 0.8.  What is the chance of getting exactly 67 successes?</t>
  </si>
  <si>
    <t>X ~ B(88, 0.8) ⟹ p(X=67) = 6.71%</t>
  </si>
  <si>
    <t>E(X) = 88 × 0.8 = 70.4,    Var(X) = 88 × 0.8 × 0.2 = 14.08</t>
  </si>
  <si>
    <t>X is binomial with 69 trials, and probability of success 0.05.  What is the chance of getting no more than 4 successes?</t>
  </si>
  <si>
    <t>X ~ B(69, 0.05) ⟹ p(X≤4) = 73.76%</t>
  </si>
  <si>
    <t>E(X) = 69 × 0.05 = 3.45,    Var(X) = 69 × 0.05 × 0.95 = 3.278</t>
  </si>
  <si>
    <t>X is binomial with 4 trials, and probability of success 0.15.  What is the chance of getting no more than 0 successes?</t>
  </si>
  <si>
    <t>X ~ B(4, 0.15) ⟹ p(X≤0) = 52.20%</t>
  </si>
  <si>
    <t>E(X) = 4 × 0.15 = 0.6,    Var(X) = 4 × 0.15 × 0.85 = 0.51</t>
  </si>
  <si>
    <t>X is binomial with 47 trials, and probability of success 0.4.  What is the chance of getting more than 22 successes?</t>
  </si>
  <si>
    <t>X ~ B(47, 0.4) ⟹ 1 - p(X≤22) = 13.56%</t>
  </si>
  <si>
    <t>E(X) = 47 × 0.4 = 18.8,    Var(X) = 47 × 0.4 × 0.6 = 11.28</t>
  </si>
  <si>
    <t>X is binomial with 22 trials, and probability of success 0.35.  What is the chance of getting less than 7 successes?</t>
  </si>
  <si>
    <t>X ~ B(22, 0.35) ⟹ p(X&lt;7) = p(X≤6) = 30.22%</t>
  </si>
  <si>
    <t>E(X) = 22 × 0.35 = 7.7,    Var(X) = 22 × 0.35 × 0.65 = 5.005</t>
  </si>
  <si>
    <t>X is binomial with 60 trials, and probability of success 0.2.  What is the chance of getting at least 9 successes?</t>
  </si>
  <si>
    <t>X ~ B(60, 0.2) ⟹ 1 - p(X≤8) = 87.32%</t>
  </si>
  <si>
    <t>E(X) = 60 × 0.2 = 12,    Var(X) = 60 × 0.2 × 0.8 = 9.6</t>
  </si>
  <si>
    <t>E(X) = np</t>
  </si>
  <si>
    <t>Var(X) = npq</t>
  </si>
  <si>
    <t>λ</t>
  </si>
  <si>
    <t>E(X) = λ</t>
  </si>
  <si>
    <t>Var(X) = λ</t>
  </si>
  <si>
    <t>Mode(s)</t>
  </si>
  <si>
    <t>lambda</t>
  </si>
  <si>
    <t>μ</t>
  </si>
  <si>
    <t>σ</t>
  </si>
  <si>
    <t>σ²</t>
  </si>
  <si>
    <t>E(X) = μ</t>
  </si>
  <si>
    <t>Var(X) = σ²</t>
  </si>
  <si>
    <t>(none)</t>
  </si>
  <si>
    <t>x1</t>
  </si>
  <si>
    <t>x2</t>
  </si>
  <si>
    <t>St. Dev. = σ</t>
  </si>
  <si>
    <t>Binomial: Discrete Probability Distribution</t>
  </si>
  <si>
    <t>Poisson: Discrete Probability Distribution</t>
  </si>
  <si>
    <t>Normal: Continuous Probability Distribution</t>
  </si>
  <si>
    <t>1: Normal PD</t>
  </si>
  <si>
    <t>2: Normal CD</t>
  </si>
  <si>
    <t>3: Inverse Normal</t>
  </si>
  <si>
    <t>4: Binomial PD</t>
  </si>
  <si>
    <t>1: Binomial CD</t>
  </si>
  <si>
    <t>2: Poisson PD</t>
  </si>
  <si>
    <t>3: Poisson CD</t>
  </si>
  <si>
    <t>On the Casio ClassWiz, the Statistical Distributions menu (option 7) has modes for dealing with Binomial, Poisson and Normal distributions:</t>
  </si>
  <si>
    <t>Area</t>
  </si>
  <si>
    <t>Lower</t>
  </si>
  <si>
    <t>Upper</t>
  </si>
  <si>
    <t>N</t>
  </si>
  <si>
    <t>:</t>
  </si>
  <si>
    <t/>
  </si>
  <si>
    <t>P=</t>
  </si>
  <si>
    <t>p=</t>
  </si>
  <si>
    <t>xInv=</t>
  </si>
  <si>
    <t>Number of successes:</t>
  </si>
  <si>
    <t>Number of trials:</t>
  </si>
  <si>
    <t>Probability of success:</t>
  </si>
  <si>
    <t>Probability:</t>
  </si>
  <si>
    <t>Upper bound:</t>
  </si>
  <si>
    <t>Standard deviation:</t>
  </si>
  <si>
    <t>Mean:</t>
  </si>
  <si>
    <t>Lower bound:</t>
  </si>
  <si>
    <t>Number of instances:</t>
  </si>
  <si>
    <t>Average rate (mean):</t>
  </si>
  <si>
    <t xml:space="preserve">Tip: for P(X&lt;U), just set 'Lower' a long way below the mean.  </t>
  </si>
  <si>
    <t xml:space="preserve">Tip: for P(X&gt;?)=p, just use 1-p for the area.  </t>
  </si>
  <si>
    <t xml:space="preserve">Tip: use 'Variable' for single values, or 'List' for lots at once.  </t>
  </si>
  <si>
    <t>Value of X</t>
  </si>
  <si>
    <t>Probability density:</t>
  </si>
  <si>
    <r>
      <t xml:space="preserve">Caution: probability density is </t>
    </r>
    <r>
      <rPr>
        <b/>
        <i/>
        <sz val="11"/>
        <color theme="1"/>
        <rFont val="Calibri"/>
        <family val="2"/>
        <scheme val="minor"/>
      </rPr>
      <t xml:space="preserve">not </t>
    </r>
    <r>
      <rPr>
        <i/>
        <sz val="11"/>
        <color theme="1"/>
        <rFont val="Calibri"/>
        <family val="2"/>
        <scheme val="minor"/>
      </rPr>
      <t>the same as probability!</t>
    </r>
  </si>
  <si>
    <t>Probability Density function for Normal:</t>
  </si>
  <si>
    <t>List option for Binomial and Poisson PD and CD:</t>
  </si>
  <si>
    <t>P</t>
  </si>
  <si>
    <t>Binomial PD List</t>
  </si>
  <si>
    <t>Poisson PD List</t>
  </si>
  <si>
    <t>Binomial CD List</t>
  </si>
  <si>
    <t>Poisson CD List</t>
  </si>
  <si>
    <t>k</t>
  </si>
</sst>
</file>

<file path=xl/styles.xml><?xml version="1.0" encoding="utf-8"?>
<styleSheet xmlns="http://schemas.openxmlformats.org/spreadsheetml/2006/main"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8" tint="-0.499984740745262"/>
      <name val="Calibri"/>
      <family val="2"/>
      <scheme val="minor"/>
    </font>
    <font>
      <i/>
      <sz val="14"/>
      <color theme="8" tint="-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ourier New"/>
      <family val="3"/>
    </font>
    <font>
      <sz val="14"/>
      <color rgb="FF7030A0"/>
      <name val="Calibri"/>
      <family val="2"/>
      <scheme val="minor"/>
    </font>
    <font>
      <b/>
      <sz val="14"/>
      <color theme="8" tint="-0.499984740745262"/>
      <name val="Courier New"/>
      <family val="3"/>
    </font>
    <font>
      <b/>
      <sz val="14"/>
      <color rgb="FF500000"/>
      <name val="Courier New"/>
      <family val="3"/>
    </font>
    <font>
      <sz val="12"/>
      <color theme="4" tint="-0.499984740745262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0" fontId="0" fillId="0" borderId="0" xfId="0" applyNumberFormat="1"/>
    <xf numFmtId="10" fontId="3" fillId="0" borderId="0" xfId="0" applyNumberFormat="1" applyFont="1"/>
    <xf numFmtId="10" fontId="2" fillId="0" borderId="0" xfId="1" applyNumberFormat="1" applyFont="1" applyAlignment="1">
      <alignment horizontal="right"/>
    </xf>
    <xf numFmtId="0" fontId="3" fillId="0" borderId="0" xfId="0" applyFont="1"/>
    <xf numFmtId="0" fontId="0" fillId="0" borderId="0" xfId="0" applyFont="1" applyFill="1" applyBorder="1"/>
    <xf numFmtId="0" fontId="0" fillId="0" borderId="0" xfId="0" applyFont="1"/>
    <xf numFmtId="0" fontId="0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0" fontId="1" fillId="0" borderId="0" xfId="1" applyNumberFormat="1" applyFont="1"/>
    <xf numFmtId="0" fontId="2" fillId="0" borderId="0" xfId="0" applyFont="1" applyAlignment="1">
      <alignment horizontal="right" vertical="top"/>
    </xf>
    <xf numFmtId="0" fontId="0" fillId="0" borderId="0" xfId="0" applyAlignment="1">
      <alignment vertical="top"/>
    </xf>
    <xf numFmtId="0" fontId="6" fillId="0" borderId="0" xfId="0" applyFont="1" applyAlignment="1">
      <alignment horizontal="right" vertical="top"/>
    </xf>
    <xf numFmtId="0" fontId="7" fillId="0" borderId="0" xfId="0" applyFont="1" applyAlignment="1">
      <alignment vertical="top"/>
    </xf>
    <xf numFmtId="0" fontId="8" fillId="0" borderId="0" xfId="0" applyFont="1"/>
    <xf numFmtId="0" fontId="5" fillId="0" borderId="0" xfId="0" applyFont="1"/>
    <xf numFmtId="0" fontId="9" fillId="0" borderId="0" xfId="0" applyFont="1" applyAlignment="1">
      <alignment horizontal="right" vertical="top"/>
    </xf>
    <xf numFmtId="0" fontId="4" fillId="0" borderId="0" xfId="0" applyFont="1" applyAlignment="1">
      <alignment vertical="top"/>
    </xf>
    <xf numFmtId="0" fontId="4" fillId="0" borderId="0" xfId="0" applyFo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10" fontId="3" fillId="0" borderId="0" xfId="1" applyNumberFormat="1" applyFont="1" applyAlignment="1">
      <alignment horizontal="right"/>
    </xf>
    <xf numFmtId="0" fontId="0" fillId="0" borderId="0" xfId="0" applyNumberForma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4" fillId="0" borderId="0" xfId="0" applyFont="1" applyBorder="1" applyAlignment="1">
      <alignment vertical="top"/>
    </xf>
    <xf numFmtId="0" fontId="14" fillId="0" borderId="0" xfId="0" applyFont="1" applyBorder="1" applyAlignment="1">
      <alignment horizontal="center" vertical="top"/>
    </xf>
    <xf numFmtId="0" fontId="10" fillId="0" borderId="0" xfId="0" applyFont="1" applyAlignment="1">
      <alignment horizontal="center"/>
    </xf>
    <xf numFmtId="0" fontId="13" fillId="0" borderId="0" xfId="0" applyFont="1" applyAlignment="1">
      <alignment horizontal="left" vertical="top"/>
    </xf>
    <xf numFmtId="10" fontId="17" fillId="0" borderId="0" xfId="1" applyNumberFormat="1" applyFont="1" applyAlignment="1">
      <alignment horizontal="right"/>
    </xf>
    <xf numFmtId="0" fontId="22" fillId="4" borderId="17" xfId="0" applyFont="1" applyFill="1" applyBorder="1" applyProtection="1">
      <protection locked="0"/>
    </xf>
    <xf numFmtId="0" fontId="22" fillId="5" borderId="17" xfId="0" applyFont="1" applyFill="1" applyBorder="1" applyProtection="1">
      <protection locked="0"/>
    </xf>
    <xf numFmtId="0" fontId="15" fillId="2" borderId="1" xfId="0" applyFont="1" applyFill="1" applyBorder="1" applyAlignment="1" applyProtection="1">
      <alignment horizontal="center"/>
      <protection locked="0"/>
    </xf>
    <xf numFmtId="0" fontId="18" fillId="0" borderId="0" xfId="0" applyFont="1" applyProtection="1">
      <protection locked="0"/>
    </xf>
    <xf numFmtId="0" fontId="15" fillId="2" borderId="6" xfId="0" applyFont="1" applyFill="1" applyBorder="1" applyAlignment="1" applyProtection="1">
      <alignment horizontal="center"/>
      <protection locked="0"/>
    </xf>
    <xf numFmtId="0" fontId="0" fillId="0" borderId="0" xfId="0" applyProtection="1"/>
    <xf numFmtId="0" fontId="11" fillId="0" borderId="0" xfId="0" applyFont="1" applyProtection="1"/>
    <xf numFmtId="0" fontId="0" fillId="0" borderId="0" xfId="0" applyFill="1" applyProtection="1"/>
    <xf numFmtId="0" fontId="0" fillId="0" borderId="8" xfId="0" applyBorder="1" applyProtection="1"/>
    <xf numFmtId="0" fontId="6" fillId="0" borderId="2" xfId="0" applyFont="1" applyBorder="1" applyProtection="1"/>
    <xf numFmtId="0" fontId="2" fillId="0" borderId="2" xfId="0" applyFont="1" applyBorder="1" applyProtection="1"/>
    <xf numFmtId="0" fontId="0" fillId="0" borderId="2" xfId="0" applyBorder="1" applyProtection="1"/>
    <xf numFmtId="0" fontId="0" fillId="0" borderId="9" xfId="0" applyFill="1" applyBorder="1" applyProtection="1"/>
    <xf numFmtId="0" fontId="0" fillId="0" borderId="9" xfId="0" applyBorder="1" applyProtection="1"/>
    <xf numFmtId="0" fontId="19" fillId="0" borderId="7" xfId="0" applyFont="1" applyBorder="1" applyProtection="1"/>
    <xf numFmtId="0" fontId="20" fillId="0" borderId="10" xfId="0" applyFont="1" applyFill="1" applyBorder="1" applyAlignment="1" applyProtection="1">
      <alignment horizontal="left"/>
    </xf>
    <xf numFmtId="0" fontId="20" fillId="0" borderId="0" xfId="0" applyFont="1" applyFill="1" applyBorder="1" applyAlignment="1" applyProtection="1">
      <alignment horizontal="left"/>
    </xf>
    <xf numFmtId="0" fontId="0" fillId="0" borderId="7" xfId="0" applyBorder="1" applyAlignment="1" applyProtection="1"/>
    <xf numFmtId="0" fontId="0" fillId="0" borderId="10" xfId="0" applyBorder="1" applyProtection="1"/>
    <xf numFmtId="0" fontId="7" fillId="0" borderId="7" xfId="0" applyFont="1" applyBorder="1" applyAlignment="1" applyProtection="1">
      <alignment horizontal="right"/>
    </xf>
    <xf numFmtId="0" fontId="20" fillId="6" borderId="16" xfId="0" applyFont="1" applyFill="1" applyBorder="1" applyProtection="1"/>
    <xf numFmtId="0" fontId="20" fillId="6" borderId="0" xfId="0" applyFont="1" applyFill="1" applyBorder="1" applyProtection="1"/>
    <xf numFmtId="0" fontId="22" fillId="0" borderId="10" xfId="0" applyFont="1" applyFill="1" applyBorder="1" applyProtection="1"/>
    <xf numFmtId="0" fontId="22" fillId="0" borderId="0" xfId="0" applyFont="1" applyFill="1" applyBorder="1" applyProtection="1"/>
    <xf numFmtId="0" fontId="20" fillId="6" borderId="17" xfId="0" applyFont="1" applyFill="1" applyBorder="1" applyProtection="1"/>
    <xf numFmtId="0" fontId="20" fillId="0" borderId="10" xfId="0" applyFont="1" applyFill="1" applyBorder="1" applyProtection="1"/>
    <xf numFmtId="0" fontId="20" fillId="0" borderId="0" xfId="0" applyFont="1" applyFill="1" applyBorder="1" applyProtection="1"/>
    <xf numFmtId="0" fontId="4" fillId="0" borderId="10" xfId="0" applyFont="1" applyFill="1" applyBorder="1" applyAlignment="1" applyProtection="1">
      <alignment horizontal="center" shrinkToFit="1"/>
    </xf>
    <xf numFmtId="0" fontId="4" fillId="0" borderId="0" xfId="0" applyFont="1" applyFill="1" applyBorder="1" applyAlignment="1" applyProtection="1">
      <alignment horizontal="center" shrinkToFit="1"/>
    </xf>
    <xf numFmtId="0" fontId="0" fillId="0" borderId="10" xfId="0" applyFill="1" applyBorder="1" applyProtection="1"/>
    <xf numFmtId="0" fontId="0" fillId="0" borderId="0" xfId="0" applyFill="1" applyBorder="1" applyProtection="1"/>
    <xf numFmtId="0" fontId="20" fillId="6" borderId="18" xfId="0" applyFont="1" applyFill="1" applyBorder="1" applyProtection="1"/>
    <xf numFmtId="0" fontId="23" fillId="0" borderId="10" xfId="0" applyFont="1" applyFill="1" applyBorder="1" applyAlignment="1" applyProtection="1">
      <alignment horizontal="right"/>
    </xf>
    <xf numFmtId="0" fontId="23" fillId="0" borderId="0" xfId="0" applyFont="1" applyFill="1" applyBorder="1" applyAlignment="1" applyProtection="1">
      <alignment horizontal="right"/>
    </xf>
    <xf numFmtId="0" fontId="21" fillId="0" borderId="0" xfId="0" applyFont="1" applyFill="1" applyAlignment="1" applyProtection="1">
      <alignment horizontal="center" vertical="top"/>
    </xf>
    <xf numFmtId="0" fontId="7" fillId="0" borderId="0" xfId="0" applyFont="1" applyFill="1" applyAlignment="1" applyProtection="1">
      <alignment horizontal="right"/>
    </xf>
    <xf numFmtId="0" fontId="7" fillId="0" borderId="0" xfId="0" applyFont="1" applyBorder="1" applyAlignment="1" applyProtection="1">
      <alignment horizontal="right"/>
    </xf>
    <xf numFmtId="0" fontId="7" fillId="0" borderId="0" xfId="0" applyFont="1" applyFill="1" applyBorder="1" applyAlignment="1" applyProtection="1">
      <alignment horizontal="right"/>
    </xf>
    <xf numFmtId="0" fontId="7" fillId="0" borderId="0" xfId="0" applyFont="1" applyAlignment="1" applyProtection="1">
      <alignment horizontal="right"/>
    </xf>
    <xf numFmtId="0" fontId="7" fillId="0" borderId="8" xfId="0" applyFont="1" applyBorder="1" applyAlignment="1" applyProtection="1">
      <alignment horizontal="right"/>
    </xf>
    <xf numFmtId="0" fontId="5" fillId="0" borderId="0" xfId="0" applyFont="1" applyProtection="1"/>
    <xf numFmtId="0" fontId="21" fillId="0" borderId="0" xfId="0" applyFont="1" applyBorder="1" applyAlignment="1" applyProtection="1">
      <alignment vertical="top"/>
    </xf>
    <xf numFmtId="0" fontId="20" fillId="0" borderId="7" xfId="0" applyFont="1" applyBorder="1" applyProtection="1"/>
    <xf numFmtId="0" fontId="0" fillId="0" borderId="2" xfId="0" applyFill="1" applyBorder="1" applyProtection="1"/>
    <xf numFmtId="0" fontId="0" fillId="0" borderId="11" xfId="0" applyBorder="1" applyProtection="1"/>
    <xf numFmtId="0" fontId="0" fillId="0" borderId="12" xfId="0" applyFill="1" applyBorder="1" applyProtection="1"/>
    <xf numFmtId="0" fontId="0" fillId="0" borderId="12" xfId="0" applyBorder="1" applyProtection="1"/>
    <xf numFmtId="0" fontId="0" fillId="0" borderId="7" xfId="0" applyFill="1" applyBorder="1" applyProtection="1"/>
    <xf numFmtId="0" fontId="0" fillId="0" borderId="0" xfId="0" applyFont="1" applyAlignment="1" applyProtection="1">
      <alignment horizontal="right"/>
    </xf>
    <xf numFmtId="0" fontId="0" fillId="0" borderId="0" xfId="0" applyFont="1" applyProtection="1"/>
    <xf numFmtId="0" fontId="20" fillId="0" borderId="7" xfId="0" applyFont="1" applyBorder="1" applyAlignment="1" applyProtection="1"/>
    <xf numFmtId="0" fontId="21" fillId="0" borderId="10" xfId="0" applyFont="1" applyBorder="1" applyAlignment="1" applyProtection="1">
      <alignment vertical="top"/>
    </xf>
    <xf numFmtId="0" fontId="20" fillId="0" borderId="7" xfId="0" applyFont="1" applyFill="1" applyBorder="1" applyAlignment="1" applyProtection="1"/>
    <xf numFmtId="0" fontId="0" fillId="0" borderId="5" xfId="0" applyFont="1" applyBorder="1" applyAlignment="1" applyProtection="1">
      <alignment horizontal="right"/>
    </xf>
    <xf numFmtId="0" fontId="0" fillId="0" borderId="5" xfId="0" applyFont="1" applyBorder="1" applyProtection="1"/>
    <xf numFmtId="0" fontId="21" fillId="0" borderId="7" xfId="0" applyFont="1" applyBorder="1" applyAlignment="1" applyProtection="1">
      <alignment vertical="top"/>
    </xf>
    <xf numFmtId="0" fontId="21" fillId="0" borderId="7" xfId="0" applyFont="1" applyBorder="1" applyAlignment="1" applyProtection="1">
      <alignment horizontal="right" vertical="top"/>
    </xf>
    <xf numFmtId="0" fontId="20" fillId="6" borderId="17" xfId="0" applyFont="1" applyFill="1" applyBorder="1" applyAlignment="1" applyProtection="1">
      <alignment horizontal="center"/>
    </xf>
    <xf numFmtId="0" fontId="23" fillId="6" borderId="17" xfId="0" applyFont="1" applyFill="1" applyBorder="1" applyAlignment="1" applyProtection="1">
      <alignment horizontal="right" shrinkToFit="1"/>
    </xf>
    <xf numFmtId="0" fontId="23" fillId="6" borderId="20" xfId="0" applyFont="1" applyFill="1" applyBorder="1" applyAlignment="1" applyProtection="1">
      <alignment horizontal="right" shrinkToFit="1"/>
    </xf>
    <xf numFmtId="0" fontId="21" fillId="0" borderId="0" xfId="0" applyFont="1" applyBorder="1" applyAlignment="1" applyProtection="1">
      <alignment horizontal="left" vertical="top"/>
    </xf>
    <xf numFmtId="0" fontId="14" fillId="0" borderId="0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1" fillId="3" borderId="3" xfId="0" applyFont="1" applyFill="1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/>
    </xf>
    <xf numFmtId="0" fontId="12" fillId="3" borderId="4" xfId="0" applyFont="1" applyFill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0" fillId="0" borderId="5" xfId="0" applyFont="1" applyBorder="1" applyAlignment="1">
      <alignment horizontal="center"/>
    </xf>
    <xf numFmtId="0" fontId="13" fillId="0" borderId="0" xfId="0" applyFont="1" applyAlignment="1">
      <alignment horizontal="left" vertical="top"/>
    </xf>
    <xf numFmtId="0" fontId="24" fillId="0" borderId="11" xfId="0" applyFont="1" applyBorder="1" applyAlignment="1" applyProtection="1">
      <alignment horizontal="center"/>
    </xf>
    <xf numFmtId="0" fontId="24" fillId="0" borderId="5" xfId="0" applyFont="1" applyBorder="1" applyAlignment="1" applyProtection="1">
      <alignment horizontal="center"/>
    </xf>
    <xf numFmtId="0" fontId="24" fillId="0" borderId="11" xfId="0" applyFont="1" applyBorder="1" applyAlignment="1" applyProtection="1">
      <alignment horizontal="center" shrinkToFit="1"/>
    </xf>
    <xf numFmtId="0" fontId="24" fillId="0" borderId="5" xfId="0" applyFont="1" applyBorder="1" applyAlignment="1" applyProtection="1">
      <alignment horizontal="center" shrinkToFit="1"/>
    </xf>
    <xf numFmtId="0" fontId="24" fillId="0" borderId="12" xfId="0" applyFont="1" applyBorder="1" applyAlignment="1" applyProtection="1">
      <alignment horizontal="center" shrinkToFit="1"/>
    </xf>
    <xf numFmtId="0" fontId="20" fillId="6" borderId="13" xfId="0" applyFont="1" applyFill="1" applyBorder="1" applyAlignment="1" applyProtection="1">
      <alignment horizontal="left"/>
    </xf>
    <xf numFmtId="0" fontId="20" fillId="6" borderId="14" xfId="0" applyFont="1" applyFill="1" applyBorder="1" applyAlignment="1" applyProtection="1">
      <alignment horizontal="left"/>
    </xf>
    <xf numFmtId="0" fontId="20" fillId="6" borderId="15" xfId="0" applyFont="1" applyFill="1" applyBorder="1" applyAlignment="1" applyProtection="1">
      <alignment horizontal="left"/>
    </xf>
    <xf numFmtId="0" fontId="4" fillId="6" borderId="16" xfId="0" applyFont="1" applyFill="1" applyBorder="1" applyAlignment="1" applyProtection="1">
      <alignment horizontal="center" shrinkToFit="1"/>
    </xf>
    <xf numFmtId="0" fontId="4" fillId="6" borderId="0" xfId="0" applyFont="1" applyFill="1" applyBorder="1" applyAlignment="1" applyProtection="1">
      <alignment horizontal="center" shrinkToFit="1"/>
    </xf>
    <xf numFmtId="0" fontId="4" fillId="6" borderId="17" xfId="0" applyFont="1" applyFill="1" applyBorder="1" applyAlignment="1" applyProtection="1">
      <alignment horizontal="center" shrinkToFit="1"/>
    </xf>
    <xf numFmtId="0" fontId="23" fillId="6" borderId="19" xfId="0" applyFont="1" applyFill="1" applyBorder="1" applyAlignment="1" applyProtection="1">
      <alignment horizontal="right"/>
    </xf>
    <xf numFmtId="0" fontId="23" fillId="6" borderId="20" xfId="0" applyFont="1" applyFill="1" applyBorder="1" applyAlignment="1" applyProtection="1">
      <alignment horizontal="right"/>
    </xf>
    <xf numFmtId="0" fontId="21" fillId="0" borderId="7" xfId="0" applyFont="1" applyBorder="1" applyAlignment="1" applyProtection="1">
      <alignment horizontal="center" vertical="top"/>
    </xf>
    <xf numFmtId="0" fontId="21" fillId="0" borderId="0" xfId="0" applyFont="1" applyBorder="1" applyAlignment="1" applyProtection="1">
      <alignment horizontal="center" vertical="top"/>
    </xf>
    <xf numFmtId="0" fontId="7" fillId="0" borderId="7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center"/>
    </xf>
    <xf numFmtId="0" fontId="7" fillId="0" borderId="10" xfId="0" applyFont="1" applyBorder="1" applyAlignment="1" applyProtection="1">
      <alignment horizontal="center"/>
    </xf>
    <xf numFmtId="0" fontId="10" fillId="0" borderId="0" xfId="0" applyFont="1" applyBorder="1" applyAlignment="1" applyProtection="1">
      <alignment horizontal="center"/>
    </xf>
    <xf numFmtId="0" fontId="10" fillId="0" borderId="5" xfId="0" applyFont="1" applyBorder="1" applyAlignment="1" applyProtection="1">
      <alignment horizontal="center"/>
    </xf>
    <xf numFmtId="0" fontId="22" fillId="4" borderId="16" xfId="0" applyFont="1" applyFill="1" applyBorder="1" applyAlignment="1" applyProtection="1">
      <alignment horizontal="right"/>
      <protection locked="0"/>
    </xf>
    <xf numFmtId="0" fontId="22" fillId="4" borderId="10" xfId="0" applyFont="1" applyFill="1" applyBorder="1" applyAlignment="1" applyProtection="1">
      <alignment horizontal="right"/>
      <protection locked="0"/>
    </xf>
    <xf numFmtId="0" fontId="21" fillId="0" borderId="10" xfId="0" applyFont="1" applyBorder="1" applyAlignment="1" applyProtection="1">
      <alignment horizontal="center" vertical="top"/>
    </xf>
    <xf numFmtId="0" fontId="22" fillId="4" borderId="18" xfId="0" applyFont="1" applyFill="1" applyBorder="1" applyAlignment="1" applyProtection="1">
      <alignment horizontal="right"/>
      <protection locked="0"/>
    </xf>
    <xf numFmtId="0" fontId="22" fillId="4" borderId="21" xfId="0" applyFont="1" applyFill="1" applyBorder="1" applyAlignment="1" applyProtection="1">
      <alignment horizontal="right"/>
      <protection locked="0"/>
    </xf>
    <xf numFmtId="0" fontId="20" fillId="6" borderId="16" xfId="0" applyFont="1" applyFill="1" applyBorder="1" applyAlignment="1" applyProtection="1">
      <alignment horizontal="center"/>
    </xf>
    <xf numFmtId="0" fontId="20" fillId="6" borderId="10" xfId="0" applyFont="1" applyFill="1" applyBorder="1" applyAlignment="1" applyProtection="1">
      <alignment horizontal="center"/>
    </xf>
    <xf numFmtId="0" fontId="21" fillId="0" borderId="0" xfId="0" applyFont="1" applyBorder="1" applyAlignment="1" applyProtection="1">
      <alignment horizontal="left" vertical="top"/>
    </xf>
  </cellXfs>
  <cellStyles count="2">
    <cellStyle name="Normal" xfId="0" builtinId="0"/>
    <cellStyle name="Percent" xfId="1" builtinId="5"/>
  </cellStyles>
  <dxfs count="6">
    <dxf>
      <fill>
        <patternFill>
          <bgColor theme="0" tint="-0.24994659260841701"/>
        </patternFill>
      </fill>
    </dxf>
    <dxf>
      <font>
        <color theme="0" tint="-0.499984740745262"/>
      </font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ont>
        <color theme="0" tint="-0.499984740745262"/>
      </font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colors>
    <mruColors>
      <color rgb="FF5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16424</xdr:colOff>
      <xdr:row>0</xdr:row>
      <xdr:rowOff>238124</xdr:rowOff>
    </xdr:from>
    <xdr:to>
      <xdr:col>1</xdr:col>
      <xdr:colOff>454574</xdr:colOff>
      <xdr:row>4</xdr:row>
      <xdr:rowOff>223885</xdr:rowOff>
    </xdr:to>
    <xdr:pic>
      <xdr:nvPicPr>
        <xdr:cNvPr id="2" name="Picture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 r="51207"/>
        <a:stretch/>
      </xdr:blipFill>
      <xdr:spPr bwMode="auto">
        <a:xfrm rot="1408922">
          <a:off x="206924" y="238124"/>
          <a:ext cx="438150" cy="89063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R1003"/>
  <sheetViews>
    <sheetView showGridLines="0" zoomScale="80" zoomScaleNormal="80" workbookViewId="0">
      <selection activeCell="G2" sqref="G2"/>
    </sheetView>
  </sheetViews>
  <sheetFormatPr defaultColWidth="0" defaultRowHeight="15"/>
  <cols>
    <col min="1" max="1" width="2" customWidth="1"/>
    <col min="2" max="2" width="5.5703125" bestFit="1" customWidth="1"/>
    <col min="3" max="3" width="38.28515625" style="1" customWidth="1"/>
    <col min="4" max="4" width="10.7109375" style="6" customWidth="1"/>
    <col min="5" max="5" width="4.85546875" customWidth="1"/>
    <col min="6" max="6" width="4.28515625" customWidth="1"/>
    <col min="7" max="9" width="26.42578125" customWidth="1"/>
    <col min="10" max="10" width="4.28515625" customWidth="1"/>
    <col min="11" max="44" width="0" hidden="1" customWidth="1"/>
    <col min="45" max="16384" width="9.140625" hidden="1"/>
  </cols>
  <sheetData>
    <row r="1" spans="2:33" ht="18.75">
      <c r="C1" s="1" t="s">
        <v>67</v>
      </c>
      <c r="G1" s="26" t="s">
        <v>0</v>
      </c>
      <c r="H1" s="26" t="s">
        <v>1</v>
      </c>
      <c r="I1" s="26" t="s">
        <v>2</v>
      </c>
      <c r="J1" s="2"/>
      <c r="K1" s="8" t="s">
        <v>5</v>
      </c>
      <c r="L1" s="8" t="s">
        <v>6</v>
      </c>
      <c r="M1" s="8" t="s">
        <v>7</v>
      </c>
      <c r="N1" s="8" t="s">
        <v>8</v>
      </c>
      <c r="O1" s="8" t="s">
        <v>9</v>
      </c>
      <c r="Y1" s="7"/>
      <c r="Z1" s="7"/>
      <c r="AA1" s="12"/>
      <c r="AB1" s="12"/>
      <c r="AC1" s="12"/>
      <c r="AD1" s="12"/>
      <c r="AE1" s="12"/>
      <c r="AF1" s="12"/>
    </row>
    <row r="2" spans="2:33" ht="23.25">
      <c r="B2" s="27" t="s">
        <v>2</v>
      </c>
      <c r="C2" s="27" t="s">
        <v>3</v>
      </c>
      <c r="D2" s="28" t="s">
        <v>4</v>
      </c>
      <c r="E2" s="2"/>
      <c r="F2" s="1"/>
      <c r="G2" s="37">
        <v>25</v>
      </c>
      <c r="H2" s="37">
        <v>0.4</v>
      </c>
      <c r="I2" s="37">
        <v>10</v>
      </c>
      <c r="J2" s="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  <c r="AB2" s="8"/>
      <c r="AC2" s="8"/>
      <c r="AD2" s="8"/>
      <c r="AE2" s="8"/>
      <c r="AF2" s="8"/>
    </row>
    <row r="3" spans="2:33" ht="15.75" customHeight="1">
      <c r="B3" s="2">
        <v>0</v>
      </c>
      <c r="C3" s="5" t="str">
        <f ca="1">IFERROR(_xlfn.BINOM.DIST(B3,$G$2,$H$2,FALSE),"")</f>
        <v/>
      </c>
      <c r="D3" s="4" t="str">
        <f ca="1">IFERROR(_xlfn.BINOM.DIST(B3,$G$2,$H$2,TRUE),"")</f>
        <v/>
      </c>
      <c r="E3" s="3"/>
      <c r="F3" s="96" t="str">
        <f>"X is Binomial with "&amp;K5&amp;" trials, and probability of success "&amp;L5&amp;":   "&amp;"X ~ B("&amp;K5&amp;", "&amp;L5&amp;")"</f>
        <v>X is Binomial with 25 trials, and probability of success 0.4:   X ~ B(25, 0.4)</v>
      </c>
      <c r="G3" s="96"/>
      <c r="H3" s="96"/>
      <c r="I3" s="96"/>
      <c r="J3" s="96"/>
      <c r="K3" s="10" t="s">
        <v>3</v>
      </c>
      <c r="L3" s="10" t="s">
        <v>11</v>
      </c>
      <c r="M3" s="10" t="s">
        <v>4</v>
      </c>
      <c r="N3" s="10" t="s">
        <v>10</v>
      </c>
      <c r="O3" s="10" t="s">
        <v>12</v>
      </c>
      <c r="X3" s="7"/>
      <c r="Y3" s="7"/>
      <c r="Z3" s="7"/>
      <c r="AA3" s="8"/>
      <c r="AB3" s="8"/>
      <c r="AC3" s="8"/>
      <c r="AD3" s="8"/>
      <c r="AE3" s="8"/>
      <c r="AF3" s="8"/>
    </row>
    <row r="4" spans="2:33" ht="15" customHeight="1">
      <c r="B4" s="2">
        <f>IF(B3="","",IF(B3=$G$2,"",B3+1))</f>
        <v>1</v>
      </c>
      <c r="C4" s="5" t="str">
        <f t="shared" ref="C4:C67" ca="1" si="0">IFERROR(_xlfn.BINOM.DIST(B4,$G$2,$H$2,FALSE),"")</f>
        <v/>
      </c>
      <c r="D4" s="4" t="str">
        <f t="shared" ref="D4:D67" ca="1" si="1">IFERROR(_xlfn.BINOM.DIST(B4,$G$2,$H$2,TRUE),"")</f>
        <v/>
      </c>
      <c r="E4" s="3"/>
      <c r="F4" s="96"/>
      <c r="G4" s="96"/>
      <c r="H4" s="96"/>
      <c r="I4" s="96"/>
      <c r="J4" s="96"/>
      <c r="K4" s="9" t="s">
        <v>0</v>
      </c>
      <c r="L4" s="9" t="s">
        <v>1</v>
      </c>
      <c r="M4" s="7" t="s">
        <v>14</v>
      </c>
      <c r="N4" s="7" t="s">
        <v>17</v>
      </c>
      <c r="O4" s="7" t="s">
        <v>18</v>
      </c>
      <c r="P4" s="7" t="s">
        <v>19</v>
      </c>
      <c r="Q4" s="7"/>
      <c r="R4" s="10" t="s">
        <v>2</v>
      </c>
      <c r="S4" s="10">
        <v>1</v>
      </c>
      <c r="T4" s="10">
        <v>2</v>
      </c>
      <c r="U4" s="10">
        <v>3</v>
      </c>
      <c r="V4" s="10">
        <v>4</v>
      </c>
      <c r="W4" s="10">
        <v>5</v>
      </c>
      <c r="X4" s="8" t="s">
        <v>13</v>
      </c>
      <c r="Y4" s="8" t="s">
        <v>16</v>
      </c>
      <c r="Z4" s="8" t="s">
        <v>20</v>
      </c>
      <c r="AA4" s="8" t="s">
        <v>22</v>
      </c>
      <c r="AB4" s="8"/>
      <c r="AC4" s="8"/>
      <c r="AD4" s="8"/>
      <c r="AE4" s="8"/>
      <c r="AF4" s="8" t="s">
        <v>24</v>
      </c>
      <c r="AG4" t="str">
        <f>"X ~ B("&amp;K5&amp;", "&amp;L5&amp;")"</f>
        <v>X ~ B(25, 0.4)</v>
      </c>
    </row>
    <row r="5" spans="2:33" ht="15" customHeight="1">
      <c r="B5" s="2">
        <f t="shared" ref="B5:B68" si="2">IF(B4="","",IF(B4=$G$2,"",B4+1))</f>
        <v>2</v>
      </c>
      <c r="C5" s="5" t="str">
        <f t="shared" ca="1" si="0"/>
        <v/>
      </c>
      <c r="D5" s="4" t="str">
        <f t="shared" ca="1" si="1"/>
        <v/>
      </c>
      <c r="F5" s="96"/>
      <c r="G5" s="96"/>
      <c r="H5" s="96"/>
      <c r="I5" s="96"/>
      <c r="J5" s="96"/>
      <c r="K5" s="9">
        <f>$G$2</f>
        <v>25</v>
      </c>
      <c r="L5" s="9">
        <f>$H$2</f>
        <v>0.4</v>
      </c>
      <c r="M5" s="9">
        <v>1</v>
      </c>
      <c r="N5" s="23">
        <f>K5*L5</f>
        <v>10</v>
      </c>
      <c r="O5" s="23">
        <f>ROUND(K5*L5*(1-L5),3)</f>
        <v>6</v>
      </c>
      <c r="P5" s="23">
        <f ca="1">RANDBETWEEN(3,17)/20</f>
        <v>0.3</v>
      </c>
      <c r="Q5" s="23" t="e">
        <f ca="1">_xlfn.NORM.INV(P5,N5,SQRT(O5))</f>
        <v>#NAME?</v>
      </c>
      <c r="R5" s="22">
        <f>$I$2</f>
        <v>10</v>
      </c>
      <c r="S5" s="24" t="str">
        <f ca="1">IFERROR(_xlfn.BINOM.DIST(R5,K5,L5,FALSE),"")</f>
        <v/>
      </c>
      <c r="T5" s="4" t="e">
        <f ca="1">U5-S5</f>
        <v>#VALUE!</v>
      </c>
      <c r="U5" s="4" t="str">
        <f ca="1">IFERROR(_xlfn.BINOM.DIST(R5,K5,L5,TRUE),"")</f>
        <v/>
      </c>
      <c r="V5" s="4" t="e">
        <f ca="1">1-U5</f>
        <v>#VALUE!</v>
      </c>
      <c r="W5" s="4" t="e">
        <f ca="1">1-T5</f>
        <v>#VALUE!</v>
      </c>
      <c r="Z5" s="6" t="s">
        <v>21</v>
      </c>
      <c r="AA5" s="6" t="str">
        <f>"E(X) = "&amp;K5&amp;" × "&amp;L5&amp;" = "&amp;N5&amp;",    Var(X) = "&amp;K5&amp;" × "&amp;L5&amp;" × "&amp;1-L5&amp;" = "&amp;O5</f>
        <v>E(X) = 25 × 0.4 = 10,    Var(X) = 25 × 0.4 × 0.6 = 6</v>
      </c>
      <c r="AB5" s="6">
        <f>INT(N5)</f>
        <v>10</v>
      </c>
      <c r="AC5" s="6">
        <f>AB5+1</f>
        <v>11</v>
      </c>
      <c r="AD5" s="6" t="e">
        <f ca="1">_xlfn.BINOM.DIST(AB5,K5,L5,FALSE)</f>
        <v>#NAME?</v>
      </c>
      <c r="AE5" s="6" t="e">
        <f ca="1">_xlfn.BINOM.DIST(AC5,K5,L5,FALSE)</f>
        <v>#NAME?</v>
      </c>
      <c r="AF5" s="6" t="e">
        <f t="shared" ref="AF5:AF9" ca="1" si="3">IF(AD5&gt;AE5,AB5,IF(AE5&gt;AD5,AC5,AB5&amp;" and "&amp;AC5))</f>
        <v>#NAME?</v>
      </c>
      <c r="AG5" s="18" t="str">
        <f ca="1">SUBSTITUTE(SUBSTITUTE(INDEX($K$3:$O$3,M5),"x-1",R5-1),"x",R5)&amp;" = "&amp;TEXT(INDEX(S5:W5,M5),"0.00%")</f>
        <v xml:space="preserve">p(X=10) = </v>
      </c>
    </row>
    <row r="6" spans="2:33">
      <c r="B6" s="2">
        <f t="shared" si="2"/>
        <v>3</v>
      </c>
      <c r="C6" s="5" t="str">
        <f t="shared" ca="1" si="0"/>
        <v/>
      </c>
      <c r="D6" s="4" t="str">
        <f t="shared" ca="1" si="1"/>
        <v/>
      </c>
      <c r="E6" s="3"/>
      <c r="F6" s="25"/>
      <c r="G6" s="104" t="str">
        <f ca="1">IF(I2&gt;G2,"Error: check your value for x.  "&amp;I2&amp;" is bigger than "&amp;G2&amp;"!!","The chance of "&amp;INDEX($K$1:$O$1,M5)&amp;" "&amp;$I$2&amp;" success"&amp;IF(I2=1,"","es")&amp;" is:    "&amp;AG5)</f>
        <v xml:space="preserve">The chance of exactly 10 successes is:    p(X=10) = </v>
      </c>
      <c r="H6" s="104"/>
      <c r="I6" s="104"/>
      <c r="J6" s="104"/>
      <c r="K6" s="9">
        <f>$G$2</f>
        <v>25</v>
      </c>
      <c r="L6" s="9">
        <f>$H$2</f>
        <v>0.4</v>
      </c>
      <c r="M6" s="9">
        <v>2</v>
      </c>
      <c r="N6" s="23">
        <f t="shared" ref="N6:N9" si="4">K6*L6</f>
        <v>10</v>
      </c>
      <c r="O6" s="23">
        <f t="shared" ref="O6:O9" si="5">ROUND(K6*L6*(1-L6),3)</f>
        <v>6</v>
      </c>
      <c r="P6" s="23">
        <f t="shared" ref="P6:P9" ca="1" si="6">RANDBETWEEN(3,17)/20</f>
        <v>0.35</v>
      </c>
      <c r="Q6" s="23" t="e">
        <f t="shared" ref="Q6:Q9" ca="1" si="7">_xlfn.NORM.INV(P6,N6,SQRT(O6))</f>
        <v>#NAME?</v>
      </c>
      <c r="R6" s="22">
        <f>$I$2</f>
        <v>10</v>
      </c>
      <c r="S6" s="24" t="str">
        <f t="shared" ref="S6:S9" ca="1" si="8">IFERROR(_xlfn.BINOM.DIST(R6,K6,L6,FALSE),"")</f>
        <v/>
      </c>
      <c r="T6" s="4" t="e">
        <f t="shared" ref="T6:T9" ca="1" si="9">U6-S6</f>
        <v>#VALUE!</v>
      </c>
      <c r="U6" s="4" t="str">
        <f t="shared" ref="U6:U9" ca="1" si="10">IFERROR(_xlfn.BINOM.DIST(R6,K6,L6,TRUE),"")</f>
        <v/>
      </c>
      <c r="V6" s="4" t="e">
        <f t="shared" ref="V6:V9" ca="1" si="11">1-U6</f>
        <v>#VALUE!</v>
      </c>
      <c r="W6" s="4" t="e">
        <f t="shared" ref="W6:W9" ca="1" si="12">1-T6</f>
        <v>#VALUE!</v>
      </c>
      <c r="Z6" s="6" t="s">
        <v>21</v>
      </c>
      <c r="AA6" s="6" t="str">
        <f t="shared" ref="AA6:AA9" si="13">"E(X) = "&amp;K6&amp;" × "&amp;L6&amp;" = "&amp;N6&amp;",    Var(X) = "&amp;K6&amp;" × "&amp;L6&amp;" × "&amp;1-L6&amp;" = "&amp;O6</f>
        <v>E(X) = 25 × 0.4 = 10,    Var(X) = 25 × 0.4 × 0.6 = 6</v>
      </c>
      <c r="AB6" s="6">
        <f t="shared" ref="AB6:AB9" si="14">INT(N6)</f>
        <v>10</v>
      </c>
      <c r="AC6" s="6">
        <f t="shared" ref="AC6:AC9" si="15">AB6+1</f>
        <v>11</v>
      </c>
      <c r="AD6" s="6" t="e">
        <f t="shared" ref="AD6:AD9" ca="1" si="16">_xlfn.BINOM.DIST(AB6,K6,L6,FALSE)</f>
        <v>#NAME?</v>
      </c>
      <c r="AE6" s="6" t="e">
        <f t="shared" ref="AE6:AE9" ca="1" si="17">_xlfn.BINOM.DIST(AC6,K6,L6,FALSE)</f>
        <v>#NAME?</v>
      </c>
      <c r="AF6" s="6" t="e">
        <f t="shared" ca="1" si="3"/>
        <v>#NAME?</v>
      </c>
      <c r="AG6" s="18" t="e">
        <f ca="1">SUBSTITUTE(SUBSTITUTE(INDEX($K$3:$O$3,M6),"x-1",R6-1),"x",R6)&amp;" = "&amp;TEXT(INDEX(S6:W6,M6),"0.00%")</f>
        <v>#VALUE!</v>
      </c>
    </row>
    <row r="7" spans="2:33">
      <c r="B7" s="2">
        <f t="shared" si="2"/>
        <v>4</v>
      </c>
      <c r="C7" s="5" t="str">
        <f t="shared" ca="1" si="0"/>
        <v/>
      </c>
      <c r="D7" s="4" t="str">
        <f t="shared" ca="1" si="1"/>
        <v/>
      </c>
      <c r="E7" s="3"/>
      <c r="F7" s="25"/>
      <c r="G7" s="104"/>
      <c r="H7" s="104"/>
      <c r="I7" s="104"/>
      <c r="J7" s="104"/>
      <c r="K7" s="9">
        <f>$G$2</f>
        <v>25</v>
      </c>
      <c r="L7" s="9">
        <f>$H$2</f>
        <v>0.4</v>
      </c>
      <c r="M7" s="9">
        <v>3</v>
      </c>
      <c r="N7" s="23">
        <f t="shared" si="4"/>
        <v>10</v>
      </c>
      <c r="O7" s="23">
        <f t="shared" si="5"/>
        <v>6</v>
      </c>
      <c r="P7" s="23">
        <f t="shared" ca="1" si="6"/>
        <v>0.8</v>
      </c>
      <c r="Q7" s="23" t="e">
        <f t="shared" ca="1" si="7"/>
        <v>#NAME?</v>
      </c>
      <c r="R7" s="22">
        <f>$I$2</f>
        <v>10</v>
      </c>
      <c r="S7" s="24" t="str">
        <f t="shared" ca="1" si="8"/>
        <v/>
      </c>
      <c r="T7" s="4" t="e">
        <f t="shared" ca="1" si="9"/>
        <v>#VALUE!</v>
      </c>
      <c r="U7" s="4" t="str">
        <f t="shared" ca="1" si="10"/>
        <v/>
      </c>
      <c r="V7" s="4" t="e">
        <f t="shared" ca="1" si="11"/>
        <v>#VALUE!</v>
      </c>
      <c r="W7" s="4" t="e">
        <f t="shared" ca="1" si="12"/>
        <v>#VALUE!</v>
      </c>
      <c r="Z7" s="6" t="s">
        <v>21</v>
      </c>
      <c r="AA7" s="6" t="str">
        <f t="shared" si="13"/>
        <v>E(X) = 25 × 0.4 = 10,    Var(X) = 25 × 0.4 × 0.6 = 6</v>
      </c>
      <c r="AB7" s="6">
        <f t="shared" si="14"/>
        <v>10</v>
      </c>
      <c r="AC7" s="6">
        <f t="shared" si="15"/>
        <v>11</v>
      </c>
      <c r="AD7" s="6" t="e">
        <f t="shared" ca="1" si="16"/>
        <v>#NAME?</v>
      </c>
      <c r="AE7" s="6" t="e">
        <f t="shared" ca="1" si="17"/>
        <v>#NAME?</v>
      </c>
      <c r="AF7" s="6" t="e">
        <f t="shared" ca="1" si="3"/>
        <v>#NAME?</v>
      </c>
      <c r="AG7" s="18" t="str">
        <f ca="1">SUBSTITUTE(SUBSTITUTE(INDEX($K$3:$O$3,M7),"x-1",R7-1),"x",R7)&amp;" = "&amp;TEXT(INDEX(S7:W7,M7),"0.00%")</f>
        <v xml:space="preserve">p(X≤10) = </v>
      </c>
    </row>
    <row r="8" spans="2:33">
      <c r="B8" s="2">
        <f t="shared" si="2"/>
        <v>5</v>
      </c>
      <c r="C8" s="5" t="str">
        <f t="shared" ca="1" si="0"/>
        <v/>
      </c>
      <c r="D8" s="4" t="str">
        <f t="shared" ca="1" si="1"/>
        <v/>
      </c>
      <c r="E8" s="3"/>
      <c r="F8" s="25"/>
      <c r="G8" s="104" t="e">
        <f ca="1">IF(I2&gt;G2,"","The chance of "&amp;INDEX($K$1:$O$1,M6)&amp;" "&amp;$I$2&amp;" success"&amp;IF(I3=1,"","es")&amp;" is:    "&amp;AG6)</f>
        <v>#VALUE!</v>
      </c>
      <c r="H8" s="104"/>
      <c r="I8" s="104"/>
      <c r="J8" s="104"/>
      <c r="K8" s="9">
        <f>$G$2</f>
        <v>25</v>
      </c>
      <c r="L8" s="9">
        <f>$H$2</f>
        <v>0.4</v>
      </c>
      <c r="M8" s="9">
        <v>4</v>
      </c>
      <c r="N8" s="23">
        <f t="shared" si="4"/>
        <v>10</v>
      </c>
      <c r="O8" s="23">
        <f t="shared" si="5"/>
        <v>6</v>
      </c>
      <c r="P8" s="23">
        <f t="shared" ca="1" si="6"/>
        <v>0.85</v>
      </c>
      <c r="Q8" s="23" t="e">
        <f t="shared" ca="1" si="7"/>
        <v>#NAME?</v>
      </c>
      <c r="R8" s="22">
        <f>$I$2</f>
        <v>10</v>
      </c>
      <c r="S8" s="24" t="str">
        <f t="shared" ca="1" si="8"/>
        <v/>
      </c>
      <c r="T8" s="4" t="e">
        <f t="shared" ca="1" si="9"/>
        <v>#VALUE!</v>
      </c>
      <c r="U8" s="4" t="str">
        <f t="shared" ca="1" si="10"/>
        <v/>
      </c>
      <c r="V8" s="4" t="e">
        <f t="shared" ca="1" si="11"/>
        <v>#VALUE!</v>
      </c>
      <c r="W8" s="4" t="e">
        <f t="shared" ca="1" si="12"/>
        <v>#VALUE!</v>
      </c>
      <c r="Z8" s="6" t="s">
        <v>21</v>
      </c>
      <c r="AA8" s="6" t="str">
        <f t="shared" si="13"/>
        <v>E(X) = 25 × 0.4 = 10,    Var(X) = 25 × 0.4 × 0.6 = 6</v>
      </c>
      <c r="AB8" s="6">
        <f t="shared" si="14"/>
        <v>10</v>
      </c>
      <c r="AC8" s="6">
        <f t="shared" si="15"/>
        <v>11</v>
      </c>
      <c r="AD8" s="6" t="e">
        <f t="shared" ca="1" si="16"/>
        <v>#NAME?</v>
      </c>
      <c r="AE8" s="6" t="e">
        <f t="shared" ca="1" si="17"/>
        <v>#NAME?</v>
      </c>
      <c r="AF8" s="6" t="e">
        <f t="shared" ca="1" si="3"/>
        <v>#NAME?</v>
      </c>
      <c r="AG8" s="18" t="e">
        <f ca="1">SUBSTITUTE(SUBSTITUTE(INDEX($K$3:$O$3,M8),"x-1",R8-1),"x",R8)&amp;" = "&amp;TEXT(INDEX(S8:W8,M8),"0.00%")</f>
        <v>#VALUE!</v>
      </c>
    </row>
    <row r="9" spans="2:33">
      <c r="B9" s="2">
        <f t="shared" si="2"/>
        <v>6</v>
      </c>
      <c r="C9" s="5" t="str">
        <f t="shared" ca="1" si="0"/>
        <v/>
      </c>
      <c r="D9" s="4" t="str">
        <f t="shared" ca="1" si="1"/>
        <v/>
      </c>
      <c r="E9" s="3"/>
      <c r="F9" s="25"/>
      <c r="G9" s="104"/>
      <c r="H9" s="104"/>
      <c r="I9" s="104"/>
      <c r="J9" s="104"/>
      <c r="K9" s="9">
        <f>$G$2</f>
        <v>25</v>
      </c>
      <c r="L9" s="9">
        <f>$H$2</f>
        <v>0.4</v>
      </c>
      <c r="M9" s="9">
        <v>5</v>
      </c>
      <c r="N9" s="23">
        <f t="shared" si="4"/>
        <v>10</v>
      </c>
      <c r="O9" s="23">
        <f t="shared" si="5"/>
        <v>6</v>
      </c>
      <c r="P9" s="23">
        <f t="shared" ca="1" si="6"/>
        <v>0.85</v>
      </c>
      <c r="Q9" s="23" t="e">
        <f t="shared" ca="1" si="7"/>
        <v>#NAME?</v>
      </c>
      <c r="R9" s="22">
        <f>$I$2</f>
        <v>10</v>
      </c>
      <c r="S9" s="24" t="str">
        <f t="shared" ca="1" si="8"/>
        <v/>
      </c>
      <c r="T9" s="4" t="e">
        <f t="shared" ca="1" si="9"/>
        <v>#VALUE!</v>
      </c>
      <c r="U9" s="4" t="str">
        <f t="shared" ca="1" si="10"/>
        <v/>
      </c>
      <c r="V9" s="4" t="e">
        <f t="shared" ca="1" si="11"/>
        <v>#VALUE!</v>
      </c>
      <c r="W9" s="4" t="e">
        <f t="shared" ca="1" si="12"/>
        <v>#VALUE!</v>
      </c>
      <c r="Z9" s="6" t="s">
        <v>21</v>
      </c>
      <c r="AA9" s="6" t="str">
        <f t="shared" si="13"/>
        <v>E(X) = 25 × 0.4 = 10,    Var(X) = 25 × 0.4 × 0.6 = 6</v>
      </c>
      <c r="AB9" s="6">
        <f t="shared" si="14"/>
        <v>10</v>
      </c>
      <c r="AC9" s="6">
        <f t="shared" si="15"/>
        <v>11</v>
      </c>
      <c r="AD9" s="6" t="e">
        <f t="shared" ca="1" si="16"/>
        <v>#NAME?</v>
      </c>
      <c r="AE9" s="6" t="e">
        <f t="shared" ca="1" si="17"/>
        <v>#NAME?</v>
      </c>
      <c r="AF9" s="6" t="e">
        <f t="shared" ca="1" si="3"/>
        <v>#NAME?</v>
      </c>
      <c r="AG9" s="18" t="e">
        <f ca="1">SUBSTITUTE(SUBSTITUTE(INDEX($K$3:$O$3,M9),"x-1",R9-1),"x",R9)&amp;" = "&amp;TEXT(INDEX(S9:W9,M9),"0.00%")</f>
        <v>#VALUE!</v>
      </c>
    </row>
    <row r="10" spans="2:33">
      <c r="B10" s="2">
        <f t="shared" si="2"/>
        <v>7</v>
      </c>
      <c r="C10" s="5" t="str">
        <f t="shared" ca="1" si="0"/>
        <v/>
      </c>
      <c r="D10" s="4" t="str">
        <f t="shared" ca="1" si="1"/>
        <v/>
      </c>
      <c r="E10" s="3"/>
      <c r="F10" s="25"/>
      <c r="G10" s="104" t="str">
        <f ca="1">IF(I2&gt;G2,"","The chance of "&amp;INDEX($K$1:$O$1,M7)&amp;" "&amp;$I$2&amp;" success"&amp;IF(I4=1,"","es")&amp;" is:    "&amp;AG7)</f>
        <v xml:space="preserve">The chance of no more than 10 successes is:    p(X≤10) = </v>
      </c>
      <c r="H10" s="104"/>
      <c r="I10" s="104"/>
      <c r="J10" s="104"/>
    </row>
    <row r="11" spans="2:33">
      <c r="B11" s="2">
        <f t="shared" si="2"/>
        <v>8</v>
      </c>
      <c r="C11" s="5" t="str">
        <f t="shared" ca="1" si="0"/>
        <v/>
      </c>
      <c r="D11" s="4" t="str">
        <f t="shared" ca="1" si="1"/>
        <v/>
      </c>
      <c r="E11" s="3"/>
      <c r="G11" s="104"/>
      <c r="H11" s="104"/>
      <c r="I11" s="104"/>
      <c r="J11" s="104"/>
    </row>
    <row r="12" spans="2:33">
      <c r="B12" s="2">
        <f t="shared" si="2"/>
        <v>9</v>
      </c>
      <c r="C12" s="5" t="str">
        <f t="shared" ca="1" si="0"/>
        <v/>
      </c>
      <c r="D12" s="4" t="str">
        <f t="shared" ca="1" si="1"/>
        <v/>
      </c>
      <c r="E12" s="3"/>
      <c r="G12" s="104" t="e">
        <f ca="1">IF(I2&gt;G2,"","The chance of "&amp;INDEX($K$1:$O$1,M8)&amp;" "&amp;$I$2&amp;" success"&amp;IF(I5=1,"","es")&amp;" is:    "&amp;AG8)</f>
        <v>#VALUE!</v>
      </c>
      <c r="H12" s="104"/>
      <c r="I12" s="104"/>
      <c r="J12" s="104"/>
    </row>
    <row r="13" spans="2:33">
      <c r="B13" s="2">
        <f t="shared" si="2"/>
        <v>10</v>
      </c>
      <c r="C13" s="5" t="str">
        <f t="shared" ca="1" si="0"/>
        <v/>
      </c>
      <c r="D13" s="4" t="str">
        <f t="shared" ca="1" si="1"/>
        <v/>
      </c>
      <c r="E13" s="3"/>
      <c r="G13" s="104"/>
      <c r="H13" s="104"/>
      <c r="I13" s="104"/>
      <c r="J13" s="104"/>
    </row>
    <row r="14" spans="2:33">
      <c r="B14" s="2">
        <f t="shared" si="2"/>
        <v>11</v>
      </c>
      <c r="C14" s="5" t="str">
        <f t="shared" ca="1" si="0"/>
        <v/>
      </c>
      <c r="D14" s="4" t="str">
        <f t="shared" ca="1" si="1"/>
        <v/>
      </c>
      <c r="E14" s="3"/>
      <c r="G14" s="104" t="e">
        <f ca="1">IF(I2&gt;G2,"","The chance of "&amp;INDEX($K$1:$O$1,M9)&amp;" "&amp;$I$2&amp;" success"&amp;IF(I6=1,"","es")&amp;" is:    "&amp;AG9)</f>
        <v>#VALUE!</v>
      </c>
      <c r="H14" s="104"/>
      <c r="I14" s="104"/>
      <c r="J14" s="104"/>
    </row>
    <row r="15" spans="2:33">
      <c r="B15" s="2">
        <f t="shared" si="2"/>
        <v>12</v>
      </c>
      <c r="C15" s="5" t="str">
        <f t="shared" ca="1" si="0"/>
        <v/>
      </c>
      <c r="D15" s="4" t="str">
        <f t="shared" ca="1" si="1"/>
        <v/>
      </c>
      <c r="E15" s="3"/>
      <c r="G15" s="104"/>
      <c r="H15" s="104"/>
      <c r="I15" s="104"/>
      <c r="J15" s="104"/>
    </row>
    <row r="16" spans="2:33" ht="15" customHeight="1">
      <c r="B16" s="2">
        <f t="shared" si="2"/>
        <v>13</v>
      </c>
      <c r="C16" s="5" t="str">
        <f t="shared" ca="1" si="0"/>
        <v/>
      </c>
      <c r="D16" s="4" t="str">
        <f t="shared" ca="1" si="1"/>
        <v/>
      </c>
      <c r="E16" s="3"/>
      <c r="G16" s="102" t="s">
        <v>51</v>
      </c>
      <c r="H16" s="102" t="s">
        <v>52</v>
      </c>
      <c r="I16" s="102" t="s">
        <v>56</v>
      </c>
    </row>
    <row r="17" spans="2:33" ht="15" customHeight="1">
      <c r="B17" s="2">
        <f t="shared" si="2"/>
        <v>14</v>
      </c>
      <c r="C17" s="5" t="str">
        <f t="shared" ca="1" si="0"/>
        <v/>
      </c>
      <c r="D17" s="4" t="str">
        <f t="shared" ca="1" si="1"/>
        <v/>
      </c>
      <c r="E17" s="3"/>
      <c r="G17" s="103"/>
      <c r="H17" s="103"/>
      <c r="I17" s="103"/>
    </row>
    <row r="18" spans="2:33">
      <c r="B18" s="2">
        <f t="shared" si="2"/>
        <v>15</v>
      </c>
      <c r="C18" s="5" t="str">
        <f t="shared" ca="1" si="0"/>
        <v/>
      </c>
      <c r="D18" s="4" t="str">
        <f t="shared" ca="1" si="1"/>
        <v/>
      </c>
      <c r="E18" s="3"/>
      <c r="G18" s="98">
        <f>G2*H2</f>
        <v>10</v>
      </c>
      <c r="H18" s="98">
        <f>G2*H2*(1-H2)</f>
        <v>6</v>
      </c>
      <c r="I18" s="100" t="e">
        <f ca="1">IF(AD5&gt;AE5,AB5,IF(AE5&gt;AD5,AC5,AB5&amp;" and "&amp;AC5))</f>
        <v>#NAME?</v>
      </c>
    </row>
    <row r="19" spans="2:33">
      <c r="B19" s="2">
        <f t="shared" si="2"/>
        <v>16</v>
      </c>
      <c r="C19" s="5" t="str">
        <f t="shared" ca="1" si="0"/>
        <v/>
      </c>
      <c r="D19" s="4" t="str">
        <f t="shared" ca="1" si="1"/>
        <v/>
      </c>
      <c r="E19" s="3"/>
      <c r="G19" s="99"/>
      <c r="H19" s="99"/>
      <c r="I19" s="101"/>
    </row>
    <row r="20" spans="2:33">
      <c r="B20" s="2">
        <f t="shared" si="2"/>
        <v>17</v>
      </c>
      <c r="C20" s="5" t="str">
        <f t="shared" ca="1" si="0"/>
        <v/>
      </c>
      <c r="D20" s="4" t="str">
        <f t="shared" ca="1" si="1"/>
        <v/>
      </c>
      <c r="E20" s="3"/>
      <c r="G20" s="97" t="e">
        <f ca="1">IF(ISERROR(I18/2),"Modes are ","Mode is ")&amp;I18&amp;" "&amp;IF(G18=INT(G18),"since E(X) is an integer","since P(X="&amp;AB5&amp;") = "&amp;TEXT(AD5,"0.00%")&amp;" and P(X="&amp;AC5&amp;") = "&amp;TEXT(AE5,"0.00%"))</f>
        <v>#NAME?</v>
      </c>
      <c r="H20" s="97"/>
      <c r="I20" s="97"/>
    </row>
    <row r="21" spans="2:33">
      <c r="B21" s="2">
        <f t="shared" si="2"/>
        <v>18</v>
      </c>
      <c r="C21" s="5" t="str">
        <f t="shared" ca="1" si="0"/>
        <v/>
      </c>
      <c r="D21" s="4" t="str">
        <f t="shared" ca="1" si="1"/>
        <v/>
      </c>
      <c r="E21" s="3"/>
      <c r="F21" s="3"/>
      <c r="G21" s="96"/>
      <c r="H21" s="96"/>
      <c r="I21" s="96"/>
    </row>
    <row r="22" spans="2:33">
      <c r="B22" s="2">
        <f t="shared" si="2"/>
        <v>19</v>
      </c>
      <c r="C22" s="5" t="str">
        <f t="shared" ca="1" si="0"/>
        <v/>
      </c>
      <c r="D22" s="4" t="str">
        <f t="shared" ca="1" si="1"/>
        <v/>
      </c>
      <c r="E22" s="3"/>
      <c r="F22" s="3"/>
    </row>
    <row r="23" spans="2:33">
      <c r="B23" s="2">
        <f t="shared" si="2"/>
        <v>20</v>
      </c>
      <c r="C23" s="5" t="str">
        <f t="shared" ca="1" si="0"/>
        <v/>
      </c>
      <c r="D23" s="4" t="str">
        <f t="shared" ca="1" si="1"/>
        <v/>
      </c>
      <c r="E23" s="3"/>
      <c r="F23" s="3"/>
      <c r="S23" s="20"/>
      <c r="AG23" s="20"/>
    </row>
    <row r="24" spans="2:33">
      <c r="B24" s="2">
        <f t="shared" si="2"/>
        <v>21</v>
      </c>
      <c r="C24" s="5" t="str">
        <f t="shared" ca="1" si="0"/>
        <v/>
      </c>
      <c r="D24" s="4" t="str">
        <f t="shared" ca="1" si="1"/>
        <v/>
      </c>
      <c r="E24" s="3"/>
      <c r="F24" s="3"/>
    </row>
    <row r="25" spans="2:33">
      <c r="B25" s="2">
        <f t="shared" si="2"/>
        <v>22</v>
      </c>
      <c r="C25" s="5" t="str">
        <f t="shared" ca="1" si="0"/>
        <v/>
      </c>
      <c r="D25" s="4" t="str">
        <f t="shared" ca="1" si="1"/>
        <v/>
      </c>
      <c r="E25" s="3"/>
      <c r="F25" s="3"/>
    </row>
    <row r="26" spans="2:33">
      <c r="B26" s="2">
        <f t="shared" si="2"/>
        <v>23</v>
      </c>
      <c r="C26" s="5" t="str">
        <f t="shared" ca="1" si="0"/>
        <v/>
      </c>
      <c r="D26" s="4" t="str">
        <f t="shared" ca="1" si="1"/>
        <v/>
      </c>
      <c r="E26" s="3"/>
      <c r="F26" s="3"/>
    </row>
    <row r="27" spans="2:33">
      <c r="B27" s="2">
        <f t="shared" si="2"/>
        <v>24</v>
      </c>
      <c r="C27" s="5" t="str">
        <f t="shared" ca="1" si="0"/>
        <v/>
      </c>
      <c r="D27" s="4" t="str">
        <f t="shared" ca="1" si="1"/>
        <v/>
      </c>
      <c r="E27" s="3"/>
      <c r="F27" s="3"/>
    </row>
    <row r="28" spans="2:33">
      <c r="B28" s="2">
        <f t="shared" si="2"/>
        <v>25</v>
      </c>
      <c r="C28" s="5" t="str">
        <f t="shared" ca="1" si="0"/>
        <v/>
      </c>
      <c r="D28" s="4" t="str">
        <f t="shared" ca="1" si="1"/>
        <v/>
      </c>
      <c r="E28" s="3"/>
      <c r="F28" s="3"/>
    </row>
    <row r="29" spans="2:33">
      <c r="B29" s="2" t="str">
        <f t="shared" si="2"/>
        <v/>
      </c>
      <c r="C29" s="5" t="str">
        <f t="shared" ca="1" si="0"/>
        <v/>
      </c>
      <c r="D29" s="4" t="str">
        <f t="shared" ca="1" si="1"/>
        <v/>
      </c>
      <c r="E29" s="3"/>
      <c r="F29" s="3"/>
    </row>
    <row r="30" spans="2:33">
      <c r="B30" s="2" t="str">
        <f t="shared" si="2"/>
        <v/>
      </c>
      <c r="C30" s="5" t="str">
        <f t="shared" ca="1" si="0"/>
        <v/>
      </c>
      <c r="D30" s="4" t="str">
        <f t="shared" ca="1" si="1"/>
        <v/>
      </c>
      <c r="E30" s="3"/>
      <c r="F30" s="3"/>
    </row>
    <row r="31" spans="2:33">
      <c r="B31" s="2" t="str">
        <f t="shared" si="2"/>
        <v/>
      </c>
      <c r="C31" s="5" t="str">
        <f t="shared" ca="1" si="0"/>
        <v/>
      </c>
      <c r="D31" s="4" t="str">
        <f t="shared" ca="1" si="1"/>
        <v/>
      </c>
      <c r="E31" s="3"/>
      <c r="F31" s="3"/>
    </row>
    <row r="32" spans="2:33">
      <c r="B32" s="2" t="str">
        <f t="shared" si="2"/>
        <v/>
      </c>
      <c r="C32" s="5" t="str">
        <f t="shared" ca="1" si="0"/>
        <v/>
      </c>
      <c r="D32" s="4" t="str">
        <f t="shared" ca="1" si="1"/>
        <v/>
      </c>
      <c r="E32" s="3"/>
      <c r="F32" s="3"/>
    </row>
    <row r="33" spans="2:6">
      <c r="B33" s="2" t="str">
        <f t="shared" si="2"/>
        <v/>
      </c>
      <c r="C33" s="5" t="str">
        <f t="shared" ca="1" si="0"/>
        <v/>
      </c>
      <c r="D33" s="4" t="str">
        <f t="shared" ca="1" si="1"/>
        <v/>
      </c>
      <c r="E33" s="3"/>
      <c r="F33" s="3"/>
    </row>
    <row r="34" spans="2:6">
      <c r="B34" s="2" t="str">
        <f t="shared" si="2"/>
        <v/>
      </c>
      <c r="C34" s="5" t="str">
        <f t="shared" ca="1" si="0"/>
        <v/>
      </c>
      <c r="D34" s="4" t="str">
        <f t="shared" ca="1" si="1"/>
        <v/>
      </c>
      <c r="E34" s="3"/>
      <c r="F34" s="3"/>
    </row>
    <row r="35" spans="2:6">
      <c r="B35" s="2" t="str">
        <f t="shared" si="2"/>
        <v/>
      </c>
      <c r="C35" s="5" t="str">
        <f t="shared" ca="1" si="0"/>
        <v/>
      </c>
      <c r="D35" s="4" t="str">
        <f t="shared" ca="1" si="1"/>
        <v/>
      </c>
      <c r="E35" s="3"/>
      <c r="F35" s="3"/>
    </row>
    <row r="36" spans="2:6">
      <c r="B36" s="2" t="str">
        <f t="shared" si="2"/>
        <v/>
      </c>
      <c r="C36" s="5" t="str">
        <f t="shared" ca="1" si="0"/>
        <v/>
      </c>
      <c r="D36" s="4" t="str">
        <f t="shared" ca="1" si="1"/>
        <v/>
      </c>
      <c r="E36" s="3"/>
      <c r="F36" s="3"/>
    </row>
    <row r="37" spans="2:6">
      <c r="B37" s="2" t="str">
        <f t="shared" si="2"/>
        <v/>
      </c>
      <c r="C37" s="5" t="str">
        <f t="shared" ca="1" si="0"/>
        <v/>
      </c>
      <c r="D37" s="4" t="str">
        <f t="shared" ca="1" si="1"/>
        <v/>
      </c>
      <c r="E37" s="3"/>
      <c r="F37" s="3"/>
    </row>
    <row r="38" spans="2:6">
      <c r="B38" s="2" t="str">
        <f t="shared" si="2"/>
        <v/>
      </c>
      <c r="C38" s="5" t="str">
        <f t="shared" ca="1" si="0"/>
        <v/>
      </c>
      <c r="D38" s="4" t="str">
        <f t="shared" ca="1" si="1"/>
        <v/>
      </c>
      <c r="E38" s="3"/>
      <c r="F38" s="3"/>
    </row>
    <row r="39" spans="2:6">
      <c r="B39" s="2" t="str">
        <f t="shared" si="2"/>
        <v/>
      </c>
      <c r="C39" s="5" t="str">
        <f t="shared" ca="1" si="0"/>
        <v/>
      </c>
      <c r="D39" s="4" t="str">
        <f t="shared" ca="1" si="1"/>
        <v/>
      </c>
      <c r="E39" s="3"/>
      <c r="F39" s="3"/>
    </row>
    <row r="40" spans="2:6">
      <c r="B40" s="2" t="str">
        <f t="shared" si="2"/>
        <v/>
      </c>
      <c r="C40" s="5" t="str">
        <f t="shared" ca="1" si="0"/>
        <v/>
      </c>
      <c r="D40" s="4" t="str">
        <f t="shared" ca="1" si="1"/>
        <v/>
      </c>
      <c r="E40" s="3"/>
      <c r="F40" s="3"/>
    </row>
    <row r="41" spans="2:6">
      <c r="B41" s="2" t="str">
        <f t="shared" si="2"/>
        <v/>
      </c>
      <c r="C41" s="5" t="str">
        <f t="shared" ca="1" si="0"/>
        <v/>
      </c>
      <c r="D41" s="4" t="str">
        <f t="shared" ca="1" si="1"/>
        <v/>
      </c>
      <c r="E41" s="3"/>
      <c r="F41" s="3"/>
    </row>
    <row r="42" spans="2:6">
      <c r="B42" s="2" t="str">
        <f t="shared" si="2"/>
        <v/>
      </c>
      <c r="C42" s="5" t="str">
        <f t="shared" ca="1" si="0"/>
        <v/>
      </c>
      <c r="D42" s="4" t="str">
        <f t="shared" ca="1" si="1"/>
        <v/>
      </c>
      <c r="E42" s="3"/>
      <c r="F42" s="3"/>
    </row>
    <row r="43" spans="2:6">
      <c r="B43" s="2" t="str">
        <f t="shared" si="2"/>
        <v/>
      </c>
      <c r="C43" s="5" t="str">
        <f ca="1">IFERROR(_xlfn.BINOM.DIST(B43,$G$2,$H$2,FALSE),"")</f>
        <v/>
      </c>
      <c r="D43" s="4" t="str">
        <f t="shared" ca="1" si="1"/>
        <v/>
      </c>
      <c r="E43" s="3"/>
      <c r="F43" s="3"/>
    </row>
    <row r="44" spans="2:6">
      <c r="B44" s="2" t="str">
        <f t="shared" si="2"/>
        <v/>
      </c>
      <c r="C44" s="5" t="str">
        <f t="shared" ca="1" si="0"/>
        <v/>
      </c>
      <c r="D44" s="4" t="str">
        <f t="shared" ca="1" si="1"/>
        <v/>
      </c>
      <c r="E44" s="3"/>
      <c r="F44" s="3"/>
    </row>
    <row r="45" spans="2:6">
      <c r="B45" s="2" t="str">
        <f t="shared" si="2"/>
        <v/>
      </c>
      <c r="C45" s="5" t="str">
        <f t="shared" ca="1" si="0"/>
        <v/>
      </c>
      <c r="D45" s="4" t="str">
        <f t="shared" ca="1" si="1"/>
        <v/>
      </c>
      <c r="E45" s="3"/>
      <c r="F45" s="3"/>
    </row>
    <row r="46" spans="2:6">
      <c r="B46" s="2" t="str">
        <f t="shared" si="2"/>
        <v/>
      </c>
      <c r="C46" s="5" t="str">
        <f t="shared" ca="1" si="0"/>
        <v/>
      </c>
      <c r="D46" s="4" t="str">
        <f t="shared" ca="1" si="1"/>
        <v/>
      </c>
      <c r="E46" s="3"/>
      <c r="F46" s="3"/>
    </row>
    <row r="47" spans="2:6">
      <c r="B47" s="2" t="str">
        <f t="shared" si="2"/>
        <v/>
      </c>
      <c r="C47" s="5" t="str">
        <f t="shared" ca="1" si="0"/>
        <v/>
      </c>
      <c r="D47" s="4" t="str">
        <f t="shared" ca="1" si="1"/>
        <v/>
      </c>
      <c r="E47" s="3"/>
      <c r="F47" s="3"/>
    </row>
    <row r="48" spans="2:6">
      <c r="B48" s="2" t="str">
        <f t="shared" si="2"/>
        <v/>
      </c>
      <c r="C48" s="5" t="str">
        <f t="shared" ca="1" si="0"/>
        <v/>
      </c>
      <c r="D48" s="4" t="str">
        <f t="shared" ca="1" si="1"/>
        <v/>
      </c>
      <c r="E48" s="3"/>
      <c r="F48" s="3"/>
    </row>
    <row r="49" spans="2:6">
      <c r="B49" s="2" t="str">
        <f t="shared" si="2"/>
        <v/>
      </c>
      <c r="C49" s="5" t="str">
        <f t="shared" ca="1" si="0"/>
        <v/>
      </c>
      <c r="D49" s="4" t="str">
        <f t="shared" ca="1" si="1"/>
        <v/>
      </c>
      <c r="E49" s="3"/>
      <c r="F49" s="3"/>
    </row>
    <row r="50" spans="2:6">
      <c r="B50" s="2" t="str">
        <f t="shared" si="2"/>
        <v/>
      </c>
      <c r="C50" s="5" t="str">
        <f t="shared" ca="1" si="0"/>
        <v/>
      </c>
      <c r="D50" s="4" t="str">
        <f t="shared" ca="1" si="1"/>
        <v/>
      </c>
      <c r="E50" s="3"/>
      <c r="F50" s="3"/>
    </row>
    <row r="51" spans="2:6">
      <c r="B51" s="2" t="str">
        <f t="shared" si="2"/>
        <v/>
      </c>
      <c r="C51" s="5" t="str">
        <f t="shared" ca="1" si="0"/>
        <v/>
      </c>
      <c r="D51" s="4" t="str">
        <f t="shared" ca="1" si="1"/>
        <v/>
      </c>
      <c r="E51" s="3"/>
      <c r="F51" s="3"/>
    </row>
    <row r="52" spans="2:6">
      <c r="B52" s="2" t="str">
        <f t="shared" si="2"/>
        <v/>
      </c>
      <c r="C52" s="5" t="str">
        <f t="shared" ca="1" si="0"/>
        <v/>
      </c>
      <c r="D52" s="4" t="str">
        <f t="shared" ca="1" si="1"/>
        <v/>
      </c>
      <c r="E52" s="3"/>
      <c r="F52" s="3"/>
    </row>
    <row r="53" spans="2:6">
      <c r="B53" s="2" t="str">
        <f t="shared" si="2"/>
        <v/>
      </c>
      <c r="C53" s="5" t="str">
        <f t="shared" ca="1" si="0"/>
        <v/>
      </c>
      <c r="D53" s="4" t="str">
        <f t="shared" ca="1" si="1"/>
        <v/>
      </c>
      <c r="E53" s="3"/>
      <c r="F53" s="3"/>
    </row>
    <row r="54" spans="2:6">
      <c r="B54" s="2" t="str">
        <f t="shared" si="2"/>
        <v/>
      </c>
      <c r="C54" s="5" t="str">
        <f t="shared" ca="1" si="0"/>
        <v/>
      </c>
      <c r="D54" s="4" t="str">
        <f t="shared" ca="1" si="1"/>
        <v/>
      </c>
      <c r="E54" s="3"/>
      <c r="F54" s="3"/>
    </row>
    <row r="55" spans="2:6">
      <c r="B55" s="2" t="str">
        <f t="shared" si="2"/>
        <v/>
      </c>
      <c r="C55" s="5" t="str">
        <f t="shared" ca="1" si="0"/>
        <v/>
      </c>
      <c r="D55" s="4" t="str">
        <f t="shared" ca="1" si="1"/>
        <v/>
      </c>
      <c r="E55" s="3"/>
      <c r="F55" s="3"/>
    </row>
    <row r="56" spans="2:6">
      <c r="B56" s="2" t="str">
        <f t="shared" si="2"/>
        <v/>
      </c>
      <c r="C56" s="5" t="str">
        <f t="shared" ca="1" si="0"/>
        <v/>
      </c>
      <c r="D56" s="4" t="str">
        <f t="shared" ca="1" si="1"/>
        <v/>
      </c>
      <c r="E56" s="3"/>
      <c r="F56" s="3"/>
    </row>
    <row r="57" spans="2:6">
      <c r="B57" s="2" t="str">
        <f t="shared" si="2"/>
        <v/>
      </c>
      <c r="C57" s="5" t="str">
        <f t="shared" ca="1" si="0"/>
        <v/>
      </c>
      <c r="D57" s="4" t="str">
        <f t="shared" ca="1" si="1"/>
        <v/>
      </c>
      <c r="E57" s="3"/>
      <c r="F57" s="3"/>
    </row>
    <row r="58" spans="2:6">
      <c r="B58" s="2" t="str">
        <f t="shared" si="2"/>
        <v/>
      </c>
      <c r="C58" s="5" t="str">
        <f t="shared" ca="1" si="0"/>
        <v/>
      </c>
      <c r="D58" s="4" t="str">
        <f t="shared" ca="1" si="1"/>
        <v/>
      </c>
      <c r="E58" s="3"/>
      <c r="F58" s="3"/>
    </row>
    <row r="59" spans="2:6">
      <c r="B59" s="2" t="str">
        <f t="shared" si="2"/>
        <v/>
      </c>
      <c r="C59" s="5" t="str">
        <f t="shared" ca="1" si="0"/>
        <v/>
      </c>
      <c r="D59" s="4" t="str">
        <f t="shared" ca="1" si="1"/>
        <v/>
      </c>
      <c r="E59" s="3"/>
      <c r="F59" s="3"/>
    </row>
    <row r="60" spans="2:6">
      <c r="B60" s="2" t="str">
        <f t="shared" si="2"/>
        <v/>
      </c>
      <c r="C60" s="5" t="str">
        <f t="shared" ca="1" si="0"/>
        <v/>
      </c>
      <c r="D60" s="4" t="str">
        <f t="shared" ca="1" si="1"/>
        <v/>
      </c>
      <c r="E60" s="3"/>
      <c r="F60" s="3"/>
    </row>
    <row r="61" spans="2:6">
      <c r="B61" s="2" t="str">
        <f t="shared" si="2"/>
        <v/>
      </c>
      <c r="C61" s="5" t="str">
        <f t="shared" ca="1" si="0"/>
        <v/>
      </c>
      <c r="D61" s="4" t="str">
        <f t="shared" ca="1" si="1"/>
        <v/>
      </c>
      <c r="E61" s="3"/>
      <c r="F61" s="3"/>
    </row>
    <row r="62" spans="2:6">
      <c r="B62" s="2" t="str">
        <f t="shared" si="2"/>
        <v/>
      </c>
      <c r="C62" s="5" t="str">
        <f t="shared" ca="1" si="0"/>
        <v/>
      </c>
      <c r="D62" s="4" t="str">
        <f t="shared" ca="1" si="1"/>
        <v/>
      </c>
      <c r="E62" s="3"/>
      <c r="F62" s="3"/>
    </row>
    <row r="63" spans="2:6">
      <c r="B63" s="2" t="str">
        <f t="shared" si="2"/>
        <v/>
      </c>
      <c r="C63" s="5" t="str">
        <f t="shared" ca="1" si="0"/>
        <v/>
      </c>
      <c r="D63" s="4" t="str">
        <f t="shared" ca="1" si="1"/>
        <v/>
      </c>
      <c r="E63" s="3"/>
      <c r="F63" s="3"/>
    </row>
    <row r="64" spans="2:6">
      <c r="B64" s="2" t="str">
        <f t="shared" si="2"/>
        <v/>
      </c>
      <c r="C64" s="5" t="str">
        <f t="shared" ca="1" si="0"/>
        <v/>
      </c>
      <c r="D64" s="4" t="str">
        <f t="shared" ca="1" si="1"/>
        <v/>
      </c>
      <c r="E64" s="3"/>
      <c r="F64" s="3"/>
    </row>
    <row r="65" spans="2:6">
      <c r="B65" s="2" t="str">
        <f t="shared" si="2"/>
        <v/>
      </c>
      <c r="C65" s="5" t="str">
        <f t="shared" ca="1" si="0"/>
        <v/>
      </c>
      <c r="D65" s="4" t="str">
        <f t="shared" ca="1" si="1"/>
        <v/>
      </c>
      <c r="E65" s="3"/>
      <c r="F65" s="3"/>
    </row>
    <row r="66" spans="2:6">
      <c r="B66" s="2" t="str">
        <f t="shared" si="2"/>
        <v/>
      </c>
      <c r="C66" s="5" t="str">
        <f t="shared" ca="1" si="0"/>
        <v/>
      </c>
      <c r="D66" s="4" t="str">
        <f t="shared" ca="1" si="1"/>
        <v/>
      </c>
      <c r="E66" s="3"/>
      <c r="F66" s="3"/>
    </row>
    <row r="67" spans="2:6">
      <c r="B67" s="2" t="str">
        <f t="shared" si="2"/>
        <v/>
      </c>
      <c r="C67" s="5" t="str">
        <f t="shared" ca="1" si="0"/>
        <v/>
      </c>
      <c r="D67" s="4" t="str">
        <f t="shared" ca="1" si="1"/>
        <v/>
      </c>
      <c r="E67" s="3"/>
      <c r="F67" s="3"/>
    </row>
    <row r="68" spans="2:6">
      <c r="B68" s="2" t="str">
        <f t="shared" si="2"/>
        <v/>
      </c>
      <c r="C68" s="5" t="str">
        <f t="shared" ref="C68:C116" ca="1" si="18">IFERROR(_xlfn.BINOM.DIST(B68,$G$2,$H$2,FALSE),"")</f>
        <v/>
      </c>
      <c r="D68" s="4" t="str">
        <f t="shared" ref="D68:D116" ca="1" si="19">IFERROR(_xlfn.BINOM.DIST(B68,$G$2,$H$2,TRUE),"")</f>
        <v/>
      </c>
      <c r="E68" s="3"/>
      <c r="F68" s="3"/>
    </row>
    <row r="69" spans="2:6">
      <c r="B69" s="2" t="str">
        <f t="shared" ref="B69:B132" si="20">IF(B68="","",IF(B68=$G$2,"",B68+1))</f>
        <v/>
      </c>
      <c r="C69" s="5" t="str">
        <f t="shared" ca="1" si="18"/>
        <v/>
      </c>
      <c r="D69" s="4" t="str">
        <f t="shared" ca="1" si="19"/>
        <v/>
      </c>
      <c r="E69" s="3"/>
      <c r="F69" s="3"/>
    </row>
    <row r="70" spans="2:6">
      <c r="B70" s="2" t="str">
        <f t="shared" si="20"/>
        <v/>
      </c>
      <c r="C70" s="5" t="str">
        <f t="shared" ca="1" si="18"/>
        <v/>
      </c>
      <c r="D70" s="4" t="str">
        <f t="shared" ca="1" si="19"/>
        <v/>
      </c>
      <c r="E70" s="3"/>
      <c r="F70" s="3"/>
    </row>
    <row r="71" spans="2:6">
      <c r="B71" s="2" t="str">
        <f t="shared" si="20"/>
        <v/>
      </c>
      <c r="C71" s="5" t="str">
        <f t="shared" ca="1" si="18"/>
        <v/>
      </c>
      <c r="D71" s="4" t="str">
        <f t="shared" ca="1" si="19"/>
        <v/>
      </c>
      <c r="E71" s="3"/>
      <c r="F71" s="3"/>
    </row>
    <row r="72" spans="2:6">
      <c r="B72" s="2" t="str">
        <f t="shared" si="20"/>
        <v/>
      </c>
      <c r="C72" s="5" t="str">
        <f t="shared" ca="1" si="18"/>
        <v/>
      </c>
      <c r="D72" s="4" t="str">
        <f t="shared" ca="1" si="19"/>
        <v/>
      </c>
      <c r="E72" s="3"/>
      <c r="F72" s="3"/>
    </row>
    <row r="73" spans="2:6">
      <c r="B73" s="2" t="str">
        <f t="shared" si="20"/>
        <v/>
      </c>
      <c r="C73" s="5" t="str">
        <f t="shared" ca="1" si="18"/>
        <v/>
      </c>
      <c r="D73" s="4" t="str">
        <f t="shared" ca="1" si="19"/>
        <v/>
      </c>
      <c r="E73" s="3"/>
      <c r="F73" s="3"/>
    </row>
    <row r="74" spans="2:6">
      <c r="B74" s="2" t="str">
        <f t="shared" si="20"/>
        <v/>
      </c>
      <c r="C74" s="5" t="str">
        <f t="shared" ca="1" si="18"/>
        <v/>
      </c>
      <c r="D74" s="4" t="str">
        <f t="shared" ca="1" si="19"/>
        <v/>
      </c>
      <c r="E74" s="3"/>
      <c r="F74" s="3"/>
    </row>
    <row r="75" spans="2:6">
      <c r="B75" s="2" t="str">
        <f t="shared" si="20"/>
        <v/>
      </c>
      <c r="C75" s="5" t="str">
        <f t="shared" ca="1" si="18"/>
        <v/>
      </c>
      <c r="D75" s="4" t="str">
        <f t="shared" ca="1" si="19"/>
        <v/>
      </c>
      <c r="E75" s="3"/>
      <c r="F75" s="3"/>
    </row>
    <row r="76" spans="2:6">
      <c r="B76" s="2" t="str">
        <f t="shared" si="20"/>
        <v/>
      </c>
      <c r="C76" s="5" t="str">
        <f t="shared" ca="1" si="18"/>
        <v/>
      </c>
      <c r="D76" s="4" t="str">
        <f t="shared" ca="1" si="19"/>
        <v/>
      </c>
      <c r="E76" s="3"/>
      <c r="F76" s="3"/>
    </row>
    <row r="77" spans="2:6">
      <c r="B77" s="2" t="str">
        <f t="shared" si="20"/>
        <v/>
      </c>
      <c r="C77" s="5" t="str">
        <f t="shared" ca="1" si="18"/>
        <v/>
      </c>
      <c r="D77" s="4" t="str">
        <f t="shared" ca="1" si="19"/>
        <v/>
      </c>
      <c r="E77" s="3"/>
      <c r="F77" s="3"/>
    </row>
    <row r="78" spans="2:6">
      <c r="B78" s="2" t="str">
        <f t="shared" si="20"/>
        <v/>
      </c>
      <c r="C78" s="5" t="str">
        <f t="shared" ca="1" si="18"/>
        <v/>
      </c>
      <c r="D78" s="4" t="str">
        <f t="shared" ca="1" si="19"/>
        <v/>
      </c>
      <c r="E78" s="3"/>
      <c r="F78" s="3"/>
    </row>
    <row r="79" spans="2:6">
      <c r="B79" s="2" t="str">
        <f t="shared" si="20"/>
        <v/>
      </c>
      <c r="C79" s="5" t="str">
        <f t="shared" ca="1" si="18"/>
        <v/>
      </c>
      <c r="D79" s="4" t="str">
        <f t="shared" ca="1" si="19"/>
        <v/>
      </c>
      <c r="E79" s="3"/>
      <c r="F79" s="3"/>
    </row>
    <row r="80" spans="2:6">
      <c r="B80" s="2" t="str">
        <f t="shared" si="20"/>
        <v/>
      </c>
      <c r="C80" s="5" t="str">
        <f t="shared" ca="1" si="18"/>
        <v/>
      </c>
      <c r="D80" s="4" t="str">
        <f t="shared" ca="1" si="19"/>
        <v/>
      </c>
      <c r="E80" s="3"/>
      <c r="F80" s="3"/>
    </row>
    <row r="81" spans="2:6">
      <c r="B81" s="2" t="str">
        <f t="shared" si="20"/>
        <v/>
      </c>
      <c r="C81" s="5" t="str">
        <f t="shared" ca="1" si="18"/>
        <v/>
      </c>
      <c r="D81" s="4" t="str">
        <f t="shared" ca="1" si="19"/>
        <v/>
      </c>
      <c r="E81" s="3"/>
      <c r="F81" s="3"/>
    </row>
    <row r="82" spans="2:6">
      <c r="B82" s="2" t="str">
        <f t="shared" si="20"/>
        <v/>
      </c>
      <c r="C82" s="5" t="str">
        <f t="shared" ca="1" si="18"/>
        <v/>
      </c>
      <c r="D82" s="4" t="str">
        <f t="shared" ca="1" si="19"/>
        <v/>
      </c>
      <c r="E82" s="3"/>
      <c r="F82" s="3"/>
    </row>
    <row r="83" spans="2:6">
      <c r="B83" s="2" t="str">
        <f t="shared" si="20"/>
        <v/>
      </c>
      <c r="C83" s="5" t="str">
        <f t="shared" ca="1" si="18"/>
        <v/>
      </c>
      <c r="D83" s="4" t="str">
        <f t="shared" ca="1" si="19"/>
        <v/>
      </c>
      <c r="E83" s="3"/>
      <c r="F83" s="3"/>
    </row>
    <row r="84" spans="2:6">
      <c r="B84" s="2" t="str">
        <f t="shared" si="20"/>
        <v/>
      </c>
      <c r="C84" s="5" t="str">
        <f t="shared" ca="1" si="18"/>
        <v/>
      </c>
      <c r="D84" s="4" t="str">
        <f t="shared" ca="1" si="19"/>
        <v/>
      </c>
      <c r="E84" s="3"/>
      <c r="F84" s="3"/>
    </row>
    <row r="85" spans="2:6">
      <c r="B85" s="2" t="str">
        <f t="shared" si="20"/>
        <v/>
      </c>
      <c r="C85" s="5" t="str">
        <f t="shared" ca="1" si="18"/>
        <v/>
      </c>
      <c r="D85" s="4" t="str">
        <f t="shared" ca="1" si="19"/>
        <v/>
      </c>
      <c r="E85" s="3"/>
      <c r="F85" s="3"/>
    </row>
    <row r="86" spans="2:6">
      <c r="B86" s="2" t="str">
        <f t="shared" si="20"/>
        <v/>
      </c>
      <c r="C86" s="5" t="str">
        <f t="shared" ca="1" si="18"/>
        <v/>
      </c>
      <c r="D86" s="4" t="str">
        <f t="shared" ca="1" si="19"/>
        <v/>
      </c>
      <c r="E86" s="3"/>
      <c r="F86" s="3"/>
    </row>
    <row r="87" spans="2:6">
      <c r="B87" s="2" t="str">
        <f t="shared" si="20"/>
        <v/>
      </c>
      <c r="C87" s="5" t="str">
        <f t="shared" ca="1" si="18"/>
        <v/>
      </c>
      <c r="D87" s="4" t="str">
        <f t="shared" ca="1" si="19"/>
        <v/>
      </c>
      <c r="E87" s="3"/>
      <c r="F87" s="3"/>
    </row>
    <row r="88" spans="2:6">
      <c r="B88" s="2" t="str">
        <f t="shared" si="20"/>
        <v/>
      </c>
      <c r="C88" s="5" t="str">
        <f t="shared" ca="1" si="18"/>
        <v/>
      </c>
      <c r="D88" s="4" t="str">
        <f t="shared" ca="1" si="19"/>
        <v/>
      </c>
      <c r="E88" s="3"/>
      <c r="F88" s="3"/>
    </row>
    <row r="89" spans="2:6">
      <c r="B89" s="2" t="str">
        <f t="shared" si="20"/>
        <v/>
      </c>
      <c r="C89" s="5" t="str">
        <f t="shared" ca="1" si="18"/>
        <v/>
      </c>
      <c r="D89" s="4" t="str">
        <f t="shared" ca="1" si="19"/>
        <v/>
      </c>
      <c r="E89" s="3"/>
      <c r="F89" s="3"/>
    </row>
    <row r="90" spans="2:6">
      <c r="B90" s="2" t="str">
        <f t="shared" si="20"/>
        <v/>
      </c>
      <c r="C90" s="5" t="str">
        <f t="shared" ca="1" si="18"/>
        <v/>
      </c>
      <c r="D90" s="4" t="str">
        <f t="shared" ca="1" si="19"/>
        <v/>
      </c>
      <c r="E90" s="3"/>
      <c r="F90" s="3"/>
    </row>
    <row r="91" spans="2:6">
      <c r="B91" s="2" t="str">
        <f t="shared" si="20"/>
        <v/>
      </c>
      <c r="C91" s="5" t="str">
        <f t="shared" ca="1" si="18"/>
        <v/>
      </c>
      <c r="D91" s="4" t="str">
        <f t="shared" ca="1" si="19"/>
        <v/>
      </c>
      <c r="E91" s="3"/>
      <c r="F91" s="3"/>
    </row>
    <row r="92" spans="2:6">
      <c r="B92" s="2" t="str">
        <f t="shared" si="20"/>
        <v/>
      </c>
      <c r="C92" s="5" t="str">
        <f t="shared" ca="1" si="18"/>
        <v/>
      </c>
      <c r="D92" s="4" t="str">
        <f t="shared" ca="1" si="19"/>
        <v/>
      </c>
      <c r="E92" s="3"/>
      <c r="F92" s="3"/>
    </row>
    <row r="93" spans="2:6">
      <c r="B93" s="2" t="str">
        <f t="shared" si="20"/>
        <v/>
      </c>
      <c r="C93" s="5" t="str">
        <f t="shared" ca="1" si="18"/>
        <v/>
      </c>
      <c r="D93" s="4" t="str">
        <f t="shared" ca="1" si="19"/>
        <v/>
      </c>
      <c r="E93" s="3"/>
      <c r="F93" s="3"/>
    </row>
    <row r="94" spans="2:6">
      <c r="B94" s="2" t="str">
        <f t="shared" si="20"/>
        <v/>
      </c>
      <c r="C94" s="5" t="str">
        <f t="shared" ca="1" si="18"/>
        <v/>
      </c>
      <c r="D94" s="4" t="str">
        <f t="shared" ca="1" si="19"/>
        <v/>
      </c>
      <c r="E94" s="3"/>
      <c r="F94" s="3"/>
    </row>
    <row r="95" spans="2:6">
      <c r="B95" s="2" t="str">
        <f t="shared" si="20"/>
        <v/>
      </c>
      <c r="C95" s="5" t="str">
        <f t="shared" ca="1" si="18"/>
        <v/>
      </c>
      <c r="D95" s="4" t="str">
        <f t="shared" ca="1" si="19"/>
        <v/>
      </c>
      <c r="E95" s="3"/>
      <c r="F95" s="3"/>
    </row>
    <row r="96" spans="2:6">
      <c r="B96" s="2" t="str">
        <f t="shared" si="20"/>
        <v/>
      </c>
      <c r="C96" s="5" t="str">
        <f t="shared" ca="1" si="18"/>
        <v/>
      </c>
      <c r="D96" s="4" t="str">
        <f t="shared" ca="1" si="19"/>
        <v/>
      </c>
      <c r="E96" s="3"/>
      <c r="F96" s="3"/>
    </row>
    <row r="97" spans="2:6">
      <c r="B97" s="2" t="str">
        <f t="shared" si="20"/>
        <v/>
      </c>
      <c r="C97" s="5" t="str">
        <f t="shared" ca="1" si="18"/>
        <v/>
      </c>
      <c r="D97" s="4" t="str">
        <f t="shared" ca="1" si="19"/>
        <v/>
      </c>
      <c r="E97" s="3"/>
      <c r="F97" s="3"/>
    </row>
    <row r="98" spans="2:6">
      <c r="B98" s="2" t="str">
        <f t="shared" si="20"/>
        <v/>
      </c>
      <c r="C98" s="5" t="str">
        <f t="shared" ca="1" si="18"/>
        <v/>
      </c>
      <c r="D98" s="4" t="str">
        <f t="shared" ca="1" si="19"/>
        <v/>
      </c>
      <c r="E98" s="3"/>
      <c r="F98" s="3"/>
    </row>
    <row r="99" spans="2:6">
      <c r="B99" s="2" t="str">
        <f t="shared" si="20"/>
        <v/>
      </c>
      <c r="C99" s="5" t="str">
        <f t="shared" ca="1" si="18"/>
        <v/>
      </c>
      <c r="D99" s="4" t="str">
        <f t="shared" ca="1" si="19"/>
        <v/>
      </c>
      <c r="E99" s="3"/>
      <c r="F99" s="3"/>
    </row>
    <row r="100" spans="2:6">
      <c r="B100" s="2" t="str">
        <f t="shared" si="20"/>
        <v/>
      </c>
      <c r="C100" s="5" t="str">
        <f t="shared" ca="1" si="18"/>
        <v/>
      </c>
      <c r="D100" s="4" t="str">
        <f t="shared" ca="1" si="19"/>
        <v/>
      </c>
      <c r="E100" s="3"/>
      <c r="F100" s="3"/>
    </row>
    <row r="101" spans="2:6">
      <c r="B101" s="2" t="str">
        <f t="shared" si="20"/>
        <v/>
      </c>
      <c r="C101" s="5" t="str">
        <f t="shared" ca="1" si="18"/>
        <v/>
      </c>
      <c r="D101" s="4" t="str">
        <f t="shared" ca="1" si="19"/>
        <v/>
      </c>
      <c r="E101" s="3"/>
      <c r="F101" s="3"/>
    </row>
    <row r="102" spans="2:6">
      <c r="B102" s="2" t="str">
        <f t="shared" si="20"/>
        <v/>
      </c>
      <c r="C102" s="5" t="str">
        <f t="shared" ca="1" si="18"/>
        <v/>
      </c>
      <c r="D102" s="4" t="str">
        <f t="shared" ca="1" si="19"/>
        <v/>
      </c>
      <c r="E102" s="3"/>
      <c r="F102" s="3"/>
    </row>
    <row r="103" spans="2:6">
      <c r="B103" s="2" t="str">
        <f t="shared" si="20"/>
        <v/>
      </c>
      <c r="C103" s="5" t="str">
        <f t="shared" ca="1" si="18"/>
        <v/>
      </c>
      <c r="D103" s="4" t="str">
        <f t="shared" ca="1" si="19"/>
        <v/>
      </c>
      <c r="E103" s="3"/>
      <c r="F103" s="3"/>
    </row>
    <row r="104" spans="2:6">
      <c r="B104" s="2" t="str">
        <f t="shared" si="20"/>
        <v/>
      </c>
      <c r="C104" s="5" t="str">
        <f t="shared" ca="1" si="18"/>
        <v/>
      </c>
      <c r="D104" s="4" t="str">
        <f t="shared" ca="1" si="19"/>
        <v/>
      </c>
    </row>
    <row r="105" spans="2:6">
      <c r="B105" s="2" t="str">
        <f t="shared" si="20"/>
        <v/>
      </c>
      <c r="C105" s="5" t="str">
        <f t="shared" ca="1" si="18"/>
        <v/>
      </c>
      <c r="D105" s="4" t="str">
        <f t="shared" ca="1" si="19"/>
        <v/>
      </c>
    </row>
    <row r="106" spans="2:6">
      <c r="B106" s="2" t="str">
        <f t="shared" si="20"/>
        <v/>
      </c>
      <c r="C106" s="5" t="str">
        <f t="shared" ca="1" si="18"/>
        <v/>
      </c>
      <c r="D106" s="4" t="str">
        <f t="shared" ca="1" si="19"/>
        <v/>
      </c>
    </row>
    <row r="107" spans="2:6">
      <c r="B107" s="2" t="str">
        <f t="shared" si="20"/>
        <v/>
      </c>
      <c r="C107" s="5" t="str">
        <f t="shared" ca="1" si="18"/>
        <v/>
      </c>
      <c r="D107" s="4" t="str">
        <f t="shared" ca="1" si="19"/>
        <v/>
      </c>
    </row>
    <row r="108" spans="2:6">
      <c r="B108" s="2" t="str">
        <f t="shared" si="20"/>
        <v/>
      </c>
      <c r="C108" s="5" t="str">
        <f t="shared" ca="1" si="18"/>
        <v/>
      </c>
      <c r="D108" s="4" t="str">
        <f t="shared" ca="1" si="19"/>
        <v/>
      </c>
    </row>
    <row r="109" spans="2:6">
      <c r="B109" s="2" t="str">
        <f t="shared" si="20"/>
        <v/>
      </c>
      <c r="C109" s="5" t="str">
        <f t="shared" ca="1" si="18"/>
        <v/>
      </c>
      <c r="D109" s="4" t="str">
        <f t="shared" ca="1" si="19"/>
        <v/>
      </c>
    </row>
    <row r="110" spans="2:6">
      <c r="B110" s="2" t="str">
        <f t="shared" si="20"/>
        <v/>
      </c>
      <c r="C110" s="5" t="str">
        <f t="shared" ca="1" si="18"/>
        <v/>
      </c>
      <c r="D110" s="4" t="str">
        <f t="shared" ca="1" si="19"/>
        <v/>
      </c>
    </row>
    <row r="111" spans="2:6">
      <c r="B111" s="2" t="str">
        <f t="shared" si="20"/>
        <v/>
      </c>
      <c r="C111" s="5" t="str">
        <f t="shared" ca="1" si="18"/>
        <v/>
      </c>
      <c r="D111" s="4" t="str">
        <f t="shared" ca="1" si="19"/>
        <v/>
      </c>
    </row>
    <row r="112" spans="2:6">
      <c r="B112" s="2" t="str">
        <f t="shared" si="20"/>
        <v/>
      </c>
      <c r="C112" s="5" t="str">
        <f t="shared" ca="1" si="18"/>
        <v/>
      </c>
      <c r="D112" s="4" t="str">
        <f t="shared" ca="1" si="19"/>
        <v/>
      </c>
    </row>
    <row r="113" spans="2:4">
      <c r="B113" s="2" t="str">
        <f t="shared" si="20"/>
        <v/>
      </c>
      <c r="C113" s="5" t="str">
        <f t="shared" ca="1" si="18"/>
        <v/>
      </c>
      <c r="D113" s="4" t="str">
        <f t="shared" ca="1" si="19"/>
        <v/>
      </c>
    </row>
    <row r="114" spans="2:4">
      <c r="B114" s="2" t="str">
        <f t="shared" si="20"/>
        <v/>
      </c>
      <c r="C114" s="5" t="str">
        <f t="shared" ca="1" si="18"/>
        <v/>
      </c>
      <c r="D114" s="4" t="str">
        <f t="shared" ca="1" si="19"/>
        <v/>
      </c>
    </row>
    <row r="115" spans="2:4">
      <c r="B115" s="2" t="str">
        <f t="shared" si="20"/>
        <v/>
      </c>
      <c r="C115" s="5" t="str">
        <f t="shared" ca="1" si="18"/>
        <v/>
      </c>
      <c r="D115" s="4" t="str">
        <f t="shared" ca="1" si="19"/>
        <v/>
      </c>
    </row>
    <row r="116" spans="2:4">
      <c r="B116" s="2" t="str">
        <f t="shared" si="20"/>
        <v/>
      </c>
      <c r="C116" s="5" t="str">
        <f t="shared" ca="1" si="18"/>
        <v/>
      </c>
      <c r="D116" s="4" t="str">
        <f t="shared" ca="1" si="19"/>
        <v/>
      </c>
    </row>
    <row r="117" spans="2:4">
      <c r="B117" s="2" t="str">
        <f t="shared" si="20"/>
        <v/>
      </c>
      <c r="C117" s="5" t="str">
        <f t="shared" ref="C117:C180" ca="1" si="21">IFERROR(_xlfn.BINOM.DIST(B117,$G$2,$H$2,FALSE),"")</f>
        <v/>
      </c>
      <c r="D117" s="4" t="str">
        <f t="shared" ref="D117:D180" ca="1" si="22">IFERROR(_xlfn.BINOM.DIST(B117,$G$2,$H$2,TRUE),"")</f>
        <v/>
      </c>
    </row>
    <row r="118" spans="2:4">
      <c r="B118" s="2" t="str">
        <f t="shared" si="20"/>
        <v/>
      </c>
      <c r="C118" s="5" t="str">
        <f t="shared" ca="1" si="21"/>
        <v/>
      </c>
      <c r="D118" s="4" t="str">
        <f t="shared" ca="1" si="22"/>
        <v/>
      </c>
    </row>
    <row r="119" spans="2:4">
      <c r="B119" s="2" t="str">
        <f t="shared" si="20"/>
        <v/>
      </c>
      <c r="C119" s="5" t="str">
        <f t="shared" ca="1" si="21"/>
        <v/>
      </c>
      <c r="D119" s="4" t="str">
        <f t="shared" ca="1" si="22"/>
        <v/>
      </c>
    </row>
    <row r="120" spans="2:4">
      <c r="B120" s="2" t="str">
        <f t="shared" si="20"/>
        <v/>
      </c>
      <c r="C120" s="5" t="str">
        <f t="shared" ca="1" si="21"/>
        <v/>
      </c>
      <c r="D120" s="4" t="str">
        <f t="shared" ca="1" si="22"/>
        <v/>
      </c>
    </row>
    <row r="121" spans="2:4">
      <c r="B121" s="2" t="str">
        <f t="shared" si="20"/>
        <v/>
      </c>
      <c r="C121" s="5" t="str">
        <f t="shared" ca="1" si="21"/>
        <v/>
      </c>
      <c r="D121" s="4" t="str">
        <f t="shared" ca="1" si="22"/>
        <v/>
      </c>
    </row>
    <row r="122" spans="2:4">
      <c r="B122" s="2" t="str">
        <f t="shared" si="20"/>
        <v/>
      </c>
      <c r="C122" s="5" t="str">
        <f t="shared" ca="1" si="21"/>
        <v/>
      </c>
      <c r="D122" s="4" t="str">
        <f t="shared" ca="1" si="22"/>
        <v/>
      </c>
    </row>
    <row r="123" spans="2:4">
      <c r="B123" s="2" t="str">
        <f t="shared" si="20"/>
        <v/>
      </c>
      <c r="C123" s="5" t="str">
        <f t="shared" ca="1" si="21"/>
        <v/>
      </c>
      <c r="D123" s="4" t="str">
        <f t="shared" ca="1" si="22"/>
        <v/>
      </c>
    </row>
    <row r="124" spans="2:4">
      <c r="B124" s="2" t="str">
        <f t="shared" si="20"/>
        <v/>
      </c>
      <c r="C124" s="5" t="str">
        <f t="shared" ca="1" si="21"/>
        <v/>
      </c>
      <c r="D124" s="4" t="str">
        <f t="shared" ca="1" si="22"/>
        <v/>
      </c>
    </row>
    <row r="125" spans="2:4">
      <c r="B125" s="2" t="str">
        <f t="shared" si="20"/>
        <v/>
      </c>
      <c r="C125" s="5" t="str">
        <f t="shared" ca="1" si="21"/>
        <v/>
      </c>
      <c r="D125" s="4" t="str">
        <f t="shared" ca="1" si="22"/>
        <v/>
      </c>
    </row>
    <row r="126" spans="2:4">
      <c r="B126" s="2" t="str">
        <f t="shared" si="20"/>
        <v/>
      </c>
      <c r="C126" s="5" t="str">
        <f t="shared" ca="1" si="21"/>
        <v/>
      </c>
      <c r="D126" s="4" t="str">
        <f t="shared" ca="1" si="22"/>
        <v/>
      </c>
    </row>
    <row r="127" spans="2:4">
      <c r="B127" s="2" t="str">
        <f t="shared" si="20"/>
        <v/>
      </c>
      <c r="C127" s="5" t="str">
        <f t="shared" ca="1" si="21"/>
        <v/>
      </c>
      <c r="D127" s="4" t="str">
        <f t="shared" ca="1" si="22"/>
        <v/>
      </c>
    </row>
    <row r="128" spans="2:4">
      <c r="B128" s="2" t="str">
        <f t="shared" si="20"/>
        <v/>
      </c>
      <c r="C128" s="5" t="str">
        <f t="shared" ca="1" si="21"/>
        <v/>
      </c>
      <c r="D128" s="4" t="str">
        <f t="shared" ca="1" si="22"/>
        <v/>
      </c>
    </row>
    <row r="129" spans="2:4">
      <c r="B129" s="2" t="str">
        <f t="shared" si="20"/>
        <v/>
      </c>
      <c r="C129" s="5" t="str">
        <f t="shared" ca="1" si="21"/>
        <v/>
      </c>
      <c r="D129" s="4" t="str">
        <f t="shared" ca="1" si="22"/>
        <v/>
      </c>
    </row>
    <row r="130" spans="2:4">
      <c r="B130" s="2" t="str">
        <f t="shared" si="20"/>
        <v/>
      </c>
      <c r="C130" s="5" t="str">
        <f t="shared" ca="1" si="21"/>
        <v/>
      </c>
      <c r="D130" s="4" t="str">
        <f t="shared" ca="1" si="22"/>
        <v/>
      </c>
    </row>
    <row r="131" spans="2:4">
      <c r="B131" s="2" t="str">
        <f t="shared" si="20"/>
        <v/>
      </c>
      <c r="C131" s="5" t="str">
        <f t="shared" ca="1" si="21"/>
        <v/>
      </c>
      <c r="D131" s="4" t="str">
        <f t="shared" ca="1" si="22"/>
        <v/>
      </c>
    </row>
    <row r="132" spans="2:4">
      <c r="B132" s="2" t="str">
        <f t="shared" si="20"/>
        <v/>
      </c>
      <c r="C132" s="5" t="str">
        <f t="shared" ca="1" si="21"/>
        <v/>
      </c>
      <c r="D132" s="4" t="str">
        <f t="shared" ca="1" si="22"/>
        <v/>
      </c>
    </row>
    <row r="133" spans="2:4">
      <c r="B133" s="2" t="str">
        <f t="shared" ref="B133:B196" si="23">IF(B132="","",IF(B132=$G$2,"",B132+1))</f>
        <v/>
      </c>
      <c r="C133" s="5" t="str">
        <f t="shared" ca="1" si="21"/>
        <v/>
      </c>
      <c r="D133" s="4" t="str">
        <f t="shared" ca="1" si="22"/>
        <v/>
      </c>
    </row>
    <row r="134" spans="2:4">
      <c r="B134" s="2" t="str">
        <f t="shared" si="23"/>
        <v/>
      </c>
      <c r="C134" s="5" t="str">
        <f t="shared" ca="1" si="21"/>
        <v/>
      </c>
      <c r="D134" s="4" t="str">
        <f t="shared" ca="1" si="22"/>
        <v/>
      </c>
    </row>
    <row r="135" spans="2:4">
      <c r="B135" s="2" t="str">
        <f t="shared" si="23"/>
        <v/>
      </c>
      <c r="C135" s="5" t="str">
        <f t="shared" ca="1" si="21"/>
        <v/>
      </c>
      <c r="D135" s="4" t="str">
        <f t="shared" ca="1" si="22"/>
        <v/>
      </c>
    </row>
    <row r="136" spans="2:4">
      <c r="B136" s="2" t="str">
        <f t="shared" si="23"/>
        <v/>
      </c>
      <c r="C136" s="5" t="str">
        <f t="shared" ca="1" si="21"/>
        <v/>
      </c>
      <c r="D136" s="4" t="str">
        <f t="shared" ca="1" si="22"/>
        <v/>
      </c>
    </row>
    <row r="137" spans="2:4">
      <c r="B137" s="2" t="str">
        <f t="shared" si="23"/>
        <v/>
      </c>
      <c r="C137" s="5" t="str">
        <f t="shared" ca="1" si="21"/>
        <v/>
      </c>
      <c r="D137" s="4" t="str">
        <f t="shared" ca="1" si="22"/>
        <v/>
      </c>
    </row>
    <row r="138" spans="2:4">
      <c r="B138" s="2" t="str">
        <f t="shared" si="23"/>
        <v/>
      </c>
      <c r="C138" s="5" t="str">
        <f t="shared" ca="1" si="21"/>
        <v/>
      </c>
      <c r="D138" s="4" t="str">
        <f t="shared" ca="1" si="22"/>
        <v/>
      </c>
    </row>
    <row r="139" spans="2:4">
      <c r="B139" s="2" t="str">
        <f t="shared" si="23"/>
        <v/>
      </c>
      <c r="C139" s="5" t="str">
        <f t="shared" ca="1" si="21"/>
        <v/>
      </c>
      <c r="D139" s="4" t="str">
        <f t="shared" ca="1" si="22"/>
        <v/>
      </c>
    </row>
    <row r="140" spans="2:4">
      <c r="B140" s="2" t="str">
        <f t="shared" si="23"/>
        <v/>
      </c>
      <c r="C140" s="5" t="str">
        <f t="shared" ca="1" si="21"/>
        <v/>
      </c>
      <c r="D140" s="4" t="str">
        <f t="shared" ca="1" si="22"/>
        <v/>
      </c>
    </row>
    <row r="141" spans="2:4">
      <c r="B141" s="2" t="str">
        <f t="shared" si="23"/>
        <v/>
      </c>
      <c r="C141" s="5" t="str">
        <f t="shared" ca="1" si="21"/>
        <v/>
      </c>
      <c r="D141" s="4" t="str">
        <f t="shared" ca="1" si="22"/>
        <v/>
      </c>
    </row>
    <row r="142" spans="2:4">
      <c r="B142" s="2" t="str">
        <f t="shared" si="23"/>
        <v/>
      </c>
      <c r="C142" s="5" t="str">
        <f t="shared" ca="1" si="21"/>
        <v/>
      </c>
      <c r="D142" s="4" t="str">
        <f t="shared" ca="1" si="22"/>
        <v/>
      </c>
    </row>
    <row r="143" spans="2:4">
      <c r="B143" s="2" t="str">
        <f t="shared" si="23"/>
        <v/>
      </c>
      <c r="C143" s="5" t="str">
        <f t="shared" ca="1" si="21"/>
        <v/>
      </c>
      <c r="D143" s="4" t="str">
        <f t="shared" ca="1" si="22"/>
        <v/>
      </c>
    </row>
    <row r="144" spans="2:4">
      <c r="B144" s="2" t="str">
        <f t="shared" si="23"/>
        <v/>
      </c>
      <c r="C144" s="5" t="str">
        <f t="shared" ca="1" si="21"/>
        <v/>
      </c>
      <c r="D144" s="4" t="str">
        <f t="shared" ca="1" si="22"/>
        <v/>
      </c>
    </row>
    <row r="145" spans="2:4">
      <c r="B145" s="2" t="str">
        <f t="shared" si="23"/>
        <v/>
      </c>
      <c r="C145" s="5" t="str">
        <f t="shared" ca="1" si="21"/>
        <v/>
      </c>
      <c r="D145" s="4" t="str">
        <f t="shared" ca="1" si="22"/>
        <v/>
      </c>
    </row>
    <row r="146" spans="2:4">
      <c r="B146" s="2" t="str">
        <f t="shared" si="23"/>
        <v/>
      </c>
      <c r="C146" s="5" t="str">
        <f t="shared" ca="1" si="21"/>
        <v/>
      </c>
      <c r="D146" s="4" t="str">
        <f t="shared" ca="1" si="22"/>
        <v/>
      </c>
    </row>
    <row r="147" spans="2:4">
      <c r="B147" s="2" t="str">
        <f t="shared" si="23"/>
        <v/>
      </c>
      <c r="C147" s="5" t="str">
        <f t="shared" ca="1" si="21"/>
        <v/>
      </c>
      <c r="D147" s="4" t="str">
        <f t="shared" ca="1" si="22"/>
        <v/>
      </c>
    </row>
    <row r="148" spans="2:4">
      <c r="B148" s="2" t="str">
        <f t="shared" si="23"/>
        <v/>
      </c>
      <c r="C148" s="5" t="str">
        <f t="shared" ca="1" si="21"/>
        <v/>
      </c>
      <c r="D148" s="4" t="str">
        <f t="shared" ca="1" si="22"/>
        <v/>
      </c>
    </row>
    <row r="149" spans="2:4">
      <c r="B149" s="2" t="str">
        <f t="shared" si="23"/>
        <v/>
      </c>
      <c r="C149" s="5" t="str">
        <f t="shared" ca="1" si="21"/>
        <v/>
      </c>
      <c r="D149" s="4" t="str">
        <f t="shared" ca="1" si="22"/>
        <v/>
      </c>
    </row>
    <row r="150" spans="2:4">
      <c r="B150" s="2" t="str">
        <f t="shared" si="23"/>
        <v/>
      </c>
      <c r="C150" s="5" t="str">
        <f t="shared" ca="1" si="21"/>
        <v/>
      </c>
      <c r="D150" s="4" t="str">
        <f t="shared" ca="1" si="22"/>
        <v/>
      </c>
    </row>
    <row r="151" spans="2:4">
      <c r="B151" s="2" t="str">
        <f t="shared" si="23"/>
        <v/>
      </c>
      <c r="C151" s="5" t="str">
        <f t="shared" ca="1" si="21"/>
        <v/>
      </c>
      <c r="D151" s="4" t="str">
        <f t="shared" ca="1" si="22"/>
        <v/>
      </c>
    </row>
    <row r="152" spans="2:4">
      <c r="B152" s="2" t="str">
        <f t="shared" si="23"/>
        <v/>
      </c>
      <c r="C152" s="5" t="str">
        <f t="shared" ca="1" si="21"/>
        <v/>
      </c>
      <c r="D152" s="4" t="str">
        <f t="shared" ca="1" si="22"/>
        <v/>
      </c>
    </row>
    <row r="153" spans="2:4">
      <c r="B153" s="2" t="str">
        <f t="shared" si="23"/>
        <v/>
      </c>
      <c r="C153" s="5" t="str">
        <f t="shared" ca="1" si="21"/>
        <v/>
      </c>
      <c r="D153" s="4" t="str">
        <f t="shared" ca="1" si="22"/>
        <v/>
      </c>
    </row>
    <row r="154" spans="2:4">
      <c r="B154" s="2" t="str">
        <f t="shared" si="23"/>
        <v/>
      </c>
      <c r="C154" s="5" t="str">
        <f t="shared" ca="1" si="21"/>
        <v/>
      </c>
      <c r="D154" s="4" t="str">
        <f t="shared" ca="1" si="22"/>
        <v/>
      </c>
    </row>
    <row r="155" spans="2:4">
      <c r="B155" s="2" t="str">
        <f t="shared" si="23"/>
        <v/>
      </c>
      <c r="C155" s="5" t="str">
        <f t="shared" ca="1" si="21"/>
        <v/>
      </c>
      <c r="D155" s="4" t="str">
        <f t="shared" ca="1" si="22"/>
        <v/>
      </c>
    </row>
    <row r="156" spans="2:4">
      <c r="B156" s="2" t="str">
        <f t="shared" si="23"/>
        <v/>
      </c>
      <c r="C156" s="5" t="str">
        <f t="shared" ca="1" si="21"/>
        <v/>
      </c>
      <c r="D156" s="4" t="str">
        <f t="shared" ca="1" si="22"/>
        <v/>
      </c>
    </row>
    <row r="157" spans="2:4">
      <c r="B157" s="2" t="str">
        <f t="shared" si="23"/>
        <v/>
      </c>
      <c r="C157" s="5" t="str">
        <f t="shared" ca="1" si="21"/>
        <v/>
      </c>
      <c r="D157" s="4" t="str">
        <f t="shared" ca="1" si="22"/>
        <v/>
      </c>
    </row>
    <row r="158" spans="2:4">
      <c r="B158" s="2" t="str">
        <f t="shared" si="23"/>
        <v/>
      </c>
      <c r="C158" s="5" t="str">
        <f t="shared" ca="1" si="21"/>
        <v/>
      </c>
      <c r="D158" s="4" t="str">
        <f t="shared" ca="1" si="22"/>
        <v/>
      </c>
    </row>
    <row r="159" spans="2:4">
      <c r="B159" s="2" t="str">
        <f t="shared" si="23"/>
        <v/>
      </c>
      <c r="C159" s="5" t="str">
        <f t="shared" ca="1" si="21"/>
        <v/>
      </c>
      <c r="D159" s="4" t="str">
        <f t="shared" ca="1" si="22"/>
        <v/>
      </c>
    </row>
    <row r="160" spans="2:4">
      <c r="B160" s="2" t="str">
        <f t="shared" si="23"/>
        <v/>
      </c>
      <c r="C160" s="5" t="str">
        <f t="shared" ca="1" si="21"/>
        <v/>
      </c>
      <c r="D160" s="4" t="str">
        <f t="shared" ca="1" si="22"/>
        <v/>
      </c>
    </row>
    <row r="161" spans="2:4">
      <c r="B161" s="2" t="str">
        <f t="shared" si="23"/>
        <v/>
      </c>
      <c r="C161" s="5" t="str">
        <f t="shared" ca="1" si="21"/>
        <v/>
      </c>
      <c r="D161" s="4" t="str">
        <f t="shared" ca="1" si="22"/>
        <v/>
      </c>
    </row>
    <row r="162" spans="2:4">
      <c r="B162" s="2" t="str">
        <f t="shared" si="23"/>
        <v/>
      </c>
      <c r="C162" s="5" t="str">
        <f t="shared" ca="1" si="21"/>
        <v/>
      </c>
      <c r="D162" s="4" t="str">
        <f t="shared" ca="1" si="22"/>
        <v/>
      </c>
    </row>
    <row r="163" spans="2:4">
      <c r="B163" s="2" t="str">
        <f t="shared" si="23"/>
        <v/>
      </c>
      <c r="C163" s="5" t="str">
        <f t="shared" ca="1" si="21"/>
        <v/>
      </c>
      <c r="D163" s="4" t="str">
        <f t="shared" ca="1" si="22"/>
        <v/>
      </c>
    </row>
    <row r="164" spans="2:4">
      <c r="B164" s="2" t="str">
        <f t="shared" si="23"/>
        <v/>
      </c>
      <c r="C164" s="5" t="str">
        <f t="shared" ca="1" si="21"/>
        <v/>
      </c>
      <c r="D164" s="4" t="str">
        <f t="shared" ca="1" si="22"/>
        <v/>
      </c>
    </row>
    <row r="165" spans="2:4">
      <c r="B165" s="2" t="str">
        <f t="shared" si="23"/>
        <v/>
      </c>
      <c r="C165" s="5" t="str">
        <f t="shared" ca="1" si="21"/>
        <v/>
      </c>
      <c r="D165" s="4" t="str">
        <f t="shared" ca="1" si="22"/>
        <v/>
      </c>
    </row>
    <row r="166" spans="2:4">
      <c r="B166" s="2" t="str">
        <f t="shared" si="23"/>
        <v/>
      </c>
      <c r="C166" s="5" t="str">
        <f t="shared" ca="1" si="21"/>
        <v/>
      </c>
      <c r="D166" s="4" t="str">
        <f t="shared" ca="1" si="22"/>
        <v/>
      </c>
    </row>
    <row r="167" spans="2:4">
      <c r="B167" s="2" t="str">
        <f t="shared" si="23"/>
        <v/>
      </c>
      <c r="C167" s="5" t="str">
        <f t="shared" ca="1" si="21"/>
        <v/>
      </c>
      <c r="D167" s="4" t="str">
        <f t="shared" ca="1" si="22"/>
        <v/>
      </c>
    </row>
    <row r="168" spans="2:4">
      <c r="B168" s="2" t="str">
        <f t="shared" si="23"/>
        <v/>
      </c>
      <c r="C168" s="5" t="str">
        <f t="shared" ca="1" si="21"/>
        <v/>
      </c>
      <c r="D168" s="4" t="str">
        <f t="shared" ca="1" si="22"/>
        <v/>
      </c>
    </row>
    <row r="169" spans="2:4">
      <c r="B169" s="2" t="str">
        <f t="shared" si="23"/>
        <v/>
      </c>
      <c r="C169" s="5" t="str">
        <f t="shared" ca="1" si="21"/>
        <v/>
      </c>
      <c r="D169" s="4" t="str">
        <f t="shared" ca="1" si="22"/>
        <v/>
      </c>
    </row>
    <row r="170" spans="2:4">
      <c r="B170" s="2" t="str">
        <f t="shared" si="23"/>
        <v/>
      </c>
      <c r="C170" s="5" t="str">
        <f t="shared" ca="1" si="21"/>
        <v/>
      </c>
      <c r="D170" s="4" t="str">
        <f t="shared" ca="1" si="22"/>
        <v/>
      </c>
    </row>
    <row r="171" spans="2:4">
      <c r="B171" s="2" t="str">
        <f t="shared" si="23"/>
        <v/>
      </c>
      <c r="C171" s="5" t="str">
        <f t="shared" ca="1" si="21"/>
        <v/>
      </c>
      <c r="D171" s="4" t="str">
        <f t="shared" ca="1" si="22"/>
        <v/>
      </c>
    </row>
    <row r="172" spans="2:4">
      <c r="B172" s="2" t="str">
        <f t="shared" si="23"/>
        <v/>
      </c>
      <c r="C172" s="5" t="str">
        <f t="shared" ca="1" si="21"/>
        <v/>
      </c>
      <c r="D172" s="4" t="str">
        <f t="shared" ca="1" si="22"/>
        <v/>
      </c>
    </row>
    <row r="173" spans="2:4">
      <c r="B173" s="2" t="str">
        <f t="shared" si="23"/>
        <v/>
      </c>
      <c r="C173" s="5" t="str">
        <f t="shared" ca="1" si="21"/>
        <v/>
      </c>
      <c r="D173" s="4" t="str">
        <f t="shared" ca="1" si="22"/>
        <v/>
      </c>
    </row>
    <row r="174" spans="2:4">
      <c r="B174" s="2" t="str">
        <f t="shared" si="23"/>
        <v/>
      </c>
      <c r="C174" s="5" t="str">
        <f t="shared" ca="1" si="21"/>
        <v/>
      </c>
      <c r="D174" s="4" t="str">
        <f t="shared" ca="1" si="22"/>
        <v/>
      </c>
    </row>
    <row r="175" spans="2:4">
      <c r="B175" s="2" t="str">
        <f t="shared" si="23"/>
        <v/>
      </c>
      <c r="C175" s="5" t="str">
        <f t="shared" ca="1" si="21"/>
        <v/>
      </c>
      <c r="D175" s="4" t="str">
        <f t="shared" ca="1" si="22"/>
        <v/>
      </c>
    </row>
    <row r="176" spans="2:4">
      <c r="B176" s="2" t="str">
        <f t="shared" si="23"/>
        <v/>
      </c>
      <c r="C176" s="5" t="str">
        <f t="shared" ca="1" si="21"/>
        <v/>
      </c>
      <c r="D176" s="4" t="str">
        <f t="shared" ca="1" si="22"/>
        <v/>
      </c>
    </row>
    <row r="177" spans="2:4">
      <c r="B177" s="2" t="str">
        <f t="shared" si="23"/>
        <v/>
      </c>
      <c r="C177" s="5" t="str">
        <f t="shared" ca="1" si="21"/>
        <v/>
      </c>
      <c r="D177" s="4" t="str">
        <f t="shared" ca="1" si="22"/>
        <v/>
      </c>
    </row>
    <row r="178" spans="2:4">
      <c r="B178" s="2" t="str">
        <f t="shared" si="23"/>
        <v/>
      </c>
      <c r="C178" s="5" t="str">
        <f t="shared" ca="1" si="21"/>
        <v/>
      </c>
      <c r="D178" s="4" t="str">
        <f t="shared" ca="1" si="22"/>
        <v/>
      </c>
    </row>
    <row r="179" spans="2:4">
      <c r="B179" s="2" t="str">
        <f t="shared" si="23"/>
        <v/>
      </c>
      <c r="C179" s="5" t="str">
        <f t="shared" ca="1" si="21"/>
        <v/>
      </c>
      <c r="D179" s="4" t="str">
        <f t="shared" ca="1" si="22"/>
        <v/>
      </c>
    </row>
    <row r="180" spans="2:4">
      <c r="B180" s="2" t="str">
        <f t="shared" si="23"/>
        <v/>
      </c>
      <c r="C180" s="5" t="str">
        <f t="shared" ca="1" si="21"/>
        <v/>
      </c>
      <c r="D180" s="4" t="str">
        <f t="shared" ca="1" si="22"/>
        <v/>
      </c>
    </row>
    <row r="181" spans="2:4">
      <c r="B181" s="2" t="str">
        <f t="shared" si="23"/>
        <v/>
      </c>
      <c r="C181" s="5" t="str">
        <f t="shared" ref="C181:C244" ca="1" si="24">IFERROR(_xlfn.BINOM.DIST(B181,$G$2,$H$2,FALSE),"")</f>
        <v/>
      </c>
      <c r="D181" s="4" t="str">
        <f t="shared" ref="D181:D244" ca="1" si="25">IFERROR(_xlfn.BINOM.DIST(B181,$G$2,$H$2,TRUE),"")</f>
        <v/>
      </c>
    </row>
    <row r="182" spans="2:4">
      <c r="B182" s="2" t="str">
        <f t="shared" si="23"/>
        <v/>
      </c>
      <c r="C182" s="5" t="str">
        <f t="shared" ca="1" si="24"/>
        <v/>
      </c>
      <c r="D182" s="4" t="str">
        <f t="shared" ca="1" si="25"/>
        <v/>
      </c>
    </row>
    <row r="183" spans="2:4">
      <c r="B183" s="2" t="str">
        <f t="shared" si="23"/>
        <v/>
      </c>
      <c r="C183" s="5" t="str">
        <f t="shared" ca="1" si="24"/>
        <v/>
      </c>
      <c r="D183" s="4" t="str">
        <f t="shared" ca="1" si="25"/>
        <v/>
      </c>
    </row>
    <row r="184" spans="2:4">
      <c r="B184" s="2" t="str">
        <f t="shared" si="23"/>
        <v/>
      </c>
      <c r="C184" s="5" t="str">
        <f t="shared" ca="1" si="24"/>
        <v/>
      </c>
      <c r="D184" s="4" t="str">
        <f t="shared" ca="1" si="25"/>
        <v/>
      </c>
    </row>
    <row r="185" spans="2:4">
      <c r="B185" s="2" t="str">
        <f t="shared" si="23"/>
        <v/>
      </c>
      <c r="C185" s="5" t="str">
        <f t="shared" ca="1" si="24"/>
        <v/>
      </c>
      <c r="D185" s="4" t="str">
        <f t="shared" ca="1" si="25"/>
        <v/>
      </c>
    </row>
    <row r="186" spans="2:4">
      <c r="B186" s="2" t="str">
        <f t="shared" si="23"/>
        <v/>
      </c>
      <c r="C186" s="5" t="str">
        <f t="shared" ca="1" si="24"/>
        <v/>
      </c>
      <c r="D186" s="4" t="str">
        <f t="shared" ca="1" si="25"/>
        <v/>
      </c>
    </row>
    <row r="187" spans="2:4">
      <c r="B187" s="2" t="str">
        <f t="shared" si="23"/>
        <v/>
      </c>
      <c r="C187" s="5" t="str">
        <f t="shared" ca="1" si="24"/>
        <v/>
      </c>
      <c r="D187" s="4" t="str">
        <f t="shared" ca="1" si="25"/>
        <v/>
      </c>
    </row>
    <row r="188" spans="2:4">
      <c r="B188" s="2" t="str">
        <f t="shared" si="23"/>
        <v/>
      </c>
      <c r="C188" s="5" t="str">
        <f t="shared" ca="1" si="24"/>
        <v/>
      </c>
      <c r="D188" s="4" t="str">
        <f t="shared" ca="1" si="25"/>
        <v/>
      </c>
    </row>
    <row r="189" spans="2:4">
      <c r="B189" s="2" t="str">
        <f t="shared" si="23"/>
        <v/>
      </c>
      <c r="C189" s="5" t="str">
        <f t="shared" ca="1" si="24"/>
        <v/>
      </c>
      <c r="D189" s="4" t="str">
        <f t="shared" ca="1" si="25"/>
        <v/>
      </c>
    </row>
    <row r="190" spans="2:4">
      <c r="B190" s="2" t="str">
        <f t="shared" si="23"/>
        <v/>
      </c>
      <c r="C190" s="5" t="str">
        <f t="shared" ca="1" si="24"/>
        <v/>
      </c>
      <c r="D190" s="4" t="str">
        <f t="shared" ca="1" si="25"/>
        <v/>
      </c>
    </row>
    <row r="191" spans="2:4">
      <c r="B191" s="2" t="str">
        <f t="shared" si="23"/>
        <v/>
      </c>
      <c r="C191" s="5" t="str">
        <f t="shared" ca="1" si="24"/>
        <v/>
      </c>
      <c r="D191" s="4" t="str">
        <f t="shared" ca="1" si="25"/>
        <v/>
      </c>
    </row>
    <row r="192" spans="2:4">
      <c r="B192" s="2" t="str">
        <f t="shared" si="23"/>
        <v/>
      </c>
      <c r="C192" s="5" t="str">
        <f t="shared" ca="1" si="24"/>
        <v/>
      </c>
      <c r="D192" s="4" t="str">
        <f t="shared" ca="1" si="25"/>
        <v/>
      </c>
    </row>
    <row r="193" spans="2:4">
      <c r="B193" s="2" t="str">
        <f t="shared" si="23"/>
        <v/>
      </c>
      <c r="C193" s="5" t="str">
        <f t="shared" ca="1" si="24"/>
        <v/>
      </c>
      <c r="D193" s="4" t="str">
        <f t="shared" ca="1" si="25"/>
        <v/>
      </c>
    </row>
    <row r="194" spans="2:4">
      <c r="B194" s="2" t="str">
        <f t="shared" si="23"/>
        <v/>
      </c>
      <c r="C194" s="5" t="str">
        <f t="shared" ca="1" si="24"/>
        <v/>
      </c>
      <c r="D194" s="4" t="str">
        <f t="shared" ca="1" si="25"/>
        <v/>
      </c>
    </row>
    <row r="195" spans="2:4">
      <c r="B195" s="2" t="str">
        <f t="shared" si="23"/>
        <v/>
      </c>
      <c r="C195" s="5" t="str">
        <f t="shared" ca="1" si="24"/>
        <v/>
      </c>
      <c r="D195" s="4" t="str">
        <f t="shared" ca="1" si="25"/>
        <v/>
      </c>
    </row>
    <row r="196" spans="2:4">
      <c r="B196" s="2" t="str">
        <f t="shared" si="23"/>
        <v/>
      </c>
      <c r="C196" s="5" t="str">
        <f t="shared" ca="1" si="24"/>
        <v/>
      </c>
      <c r="D196" s="4" t="str">
        <f t="shared" ca="1" si="25"/>
        <v/>
      </c>
    </row>
    <row r="197" spans="2:4">
      <c r="B197" s="2" t="str">
        <f t="shared" ref="B197:B260" si="26">IF(B196="","",IF(B196=$G$2,"",B196+1))</f>
        <v/>
      </c>
      <c r="C197" s="5" t="str">
        <f t="shared" ca="1" si="24"/>
        <v/>
      </c>
      <c r="D197" s="4" t="str">
        <f t="shared" ca="1" si="25"/>
        <v/>
      </c>
    </row>
    <row r="198" spans="2:4">
      <c r="B198" s="2" t="str">
        <f t="shared" si="26"/>
        <v/>
      </c>
      <c r="C198" s="5" t="str">
        <f t="shared" ca="1" si="24"/>
        <v/>
      </c>
      <c r="D198" s="4" t="str">
        <f t="shared" ca="1" si="25"/>
        <v/>
      </c>
    </row>
    <row r="199" spans="2:4">
      <c r="B199" s="2" t="str">
        <f t="shared" si="26"/>
        <v/>
      </c>
      <c r="C199" s="5" t="str">
        <f t="shared" ca="1" si="24"/>
        <v/>
      </c>
      <c r="D199" s="4" t="str">
        <f t="shared" ca="1" si="25"/>
        <v/>
      </c>
    </row>
    <row r="200" spans="2:4">
      <c r="B200" s="2" t="str">
        <f t="shared" si="26"/>
        <v/>
      </c>
      <c r="C200" s="5" t="str">
        <f t="shared" ca="1" si="24"/>
        <v/>
      </c>
      <c r="D200" s="4" t="str">
        <f t="shared" ca="1" si="25"/>
        <v/>
      </c>
    </row>
    <row r="201" spans="2:4">
      <c r="B201" s="2" t="str">
        <f t="shared" si="26"/>
        <v/>
      </c>
      <c r="C201" s="5" t="str">
        <f t="shared" ca="1" si="24"/>
        <v/>
      </c>
      <c r="D201" s="4" t="str">
        <f t="shared" ca="1" si="25"/>
        <v/>
      </c>
    </row>
    <row r="202" spans="2:4">
      <c r="B202" s="2" t="str">
        <f t="shared" si="26"/>
        <v/>
      </c>
      <c r="C202" s="5" t="str">
        <f t="shared" ca="1" si="24"/>
        <v/>
      </c>
      <c r="D202" s="4" t="str">
        <f t="shared" ca="1" si="25"/>
        <v/>
      </c>
    </row>
    <row r="203" spans="2:4">
      <c r="B203" s="2" t="str">
        <f t="shared" si="26"/>
        <v/>
      </c>
      <c r="C203" s="5" t="str">
        <f t="shared" ca="1" si="24"/>
        <v/>
      </c>
      <c r="D203" s="4" t="str">
        <f t="shared" ca="1" si="25"/>
        <v/>
      </c>
    </row>
    <row r="204" spans="2:4">
      <c r="B204" s="2" t="str">
        <f t="shared" si="26"/>
        <v/>
      </c>
      <c r="C204" s="5" t="str">
        <f t="shared" ca="1" si="24"/>
        <v/>
      </c>
      <c r="D204" s="4" t="str">
        <f t="shared" ca="1" si="25"/>
        <v/>
      </c>
    </row>
    <row r="205" spans="2:4">
      <c r="B205" s="2" t="str">
        <f t="shared" si="26"/>
        <v/>
      </c>
      <c r="C205" s="5" t="str">
        <f t="shared" ca="1" si="24"/>
        <v/>
      </c>
      <c r="D205" s="4" t="str">
        <f t="shared" ca="1" si="25"/>
        <v/>
      </c>
    </row>
    <row r="206" spans="2:4">
      <c r="B206" s="2" t="str">
        <f t="shared" si="26"/>
        <v/>
      </c>
      <c r="C206" s="5" t="str">
        <f t="shared" ca="1" si="24"/>
        <v/>
      </c>
      <c r="D206" s="4" t="str">
        <f t="shared" ca="1" si="25"/>
        <v/>
      </c>
    </row>
    <row r="207" spans="2:4">
      <c r="B207" s="2" t="str">
        <f t="shared" si="26"/>
        <v/>
      </c>
      <c r="C207" s="5" t="str">
        <f t="shared" ca="1" si="24"/>
        <v/>
      </c>
      <c r="D207" s="4" t="str">
        <f t="shared" ca="1" si="25"/>
        <v/>
      </c>
    </row>
    <row r="208" spans="2:4">
      <c r="B208" s="2" t="str">
        <f t="shared" si="26"/>
        <v/>
      </c>
      <c r="C208" s="5" t="str">
        <f t="shared" ca="1" si="24"/>
        <v/>
      </c>
      <c r="D208" s="4" t="str">
        <f t="shared" ca="1" si="25"/>
        <v/>
      </c>
    </row>
    <row r="209" spans="2:4">
      <c r="B209" s="2" t="str">
        <f t="shared" si="26"/>
        <v/>
      </c>
      <c r="C209" s="5" t="str">
        <f t="shared" ca="1" si="24"/>
        <v/>
      </c>
      <c r="D209" s="4" t="str">
        <f t="shared" ca="1" si="25"/>
        <v/>
      </c>
    </row>
    <row r="210" spans="2:4">
      <c r="B210" s="2" t="str">
        <f t="shared" si="26"/>
        <v/>
      </c>
      <c r="C210" s="5" t="str">
        <f t="shared" ca="1" si="24"/>
        <v/>
      </c>
      <c r="D210" s="4" t="str">
        <f t="shared" ca="1" si="25"/>
        <v/>
      </c>
    </row>
    <row r="211" spans="2:4">
      <c r="B211" s="2" t="str">
        <f t="shared" si="26"/>
        <v/>
      </c>
      <c r="C211" s="5" t="str">
        <f t="shared" ca="1" si="24"/>
        <v/>
      </c>
      <c r="D211" s="4" t="str">
        <f t="shared" ca="1" si="25"/>
        <v/>
      </c>
    </row>
    <row r="212" spans="2:4">
      <c r="B212" s="2" t="str">
        <f t="shared" si="26"/>
        <v/>
      </c>
      <c r="C212" s="5" t="str">
        <f t="shared" ca="1" si="24"/>
        <v/>
      </c>
      <c r="D212" s="4" t="str">
        <f t="shared" ca="1" si="25"/>
        <v/>
      </c>
    </row>
    <row r="213" spans="2:4">
      <c r="B213" s="2" t="str">
        <f t="shared" si="26"/>
        <v/>
      </c>
      <c r="C213" s="5" t="str">
        <f t="shared" ca="1" si="24"/>
        <v/>
      </c>
      <c r="D213" s="4" t="str">
        <f t="shared" ca="1" si="25"/>
        <v/>
      </c>
    </row>
    <row r="214" spans="2:4">
      <c r="B214" s="2" t="str">
        <f t="shared" si="26"/>
        <v/>
      </c>
      <c r="C214" s="5" t="str">
        <f t="shared" ca="1" si="24"/>
        <v/>
      </c>
      <c r="D214" s="4" t="str">
        <f t="shared" ca="1" si="25"/>
        <v/>
      </c>
    </row>
    <row r="215" spans="2:4">
      <c r="B215" s="2" t="str">
        <f t="shared" si="26"/>
        <v/>
      </c>
      <c r="C215" s="5" t="str">
        <f t="shared" ca="1" si="24"/>
        <v/>
      </c>
      <c r="D215" s="4" t="str">
        <f t="shared" ca="1" si="25"/>
        <v/>
      </c>
    </row>
    <row r="216" spans="2:4">
      <c r="B216" s="2" t="str">
        <f t="shared" si="26"/>
        <v/>
      </c>
      <c r="C216" s="5" t="str">
        <f t="shared" ca="1" si="24"/>
        <v/>
      </c>
      <c r="D216" s="4" t="str">
        <f t="shared" ca="1" si="25"/>
        <v/>
      </c>
    </row>
    <row r="217" spans="2:4">
      <c r="B217" s="2" t="str">
        <f t="shared" si="26"/>
        <v/>
      </c>
      <c r="C217" s="5" t="str">
        <f t="shared" ca="1" si="24"/>
        <v/>
      </c>
      <c r="D217" s="4" t="str">
        <f t="shared" ca="1" si="25"/>
        <v/>
      </c>
    </row>
    <row r="218" spans="2:4">
      <c r="B218" s="2" t="str">
        <f t="shared" si="26"/>
        <v/>
      </c>
      <c r="C218" s="5" t="str">
        <f t="shared" ca="1" si="24"/>
        <v/>
      </c>
      <c r="D218" s="4" t="str">
        <f t="shared" ca="1" si="25"/>
        <v/>
      </c>
    </row>
    <row r="219" spans="2:4">
      <c r="B219" s="2" t="str">
        <f t="shared" si="26"/>
        <v/>
      </c>
      <c r="C219" s="5" t="str">
        <f t="shared" ca="1" si="24"/>
        <v/>
      </c>
      <c r="D219" s="4" t="str">
        <f t="shared" ca="1" si="25"/>
        <v/>
      </c>
    </row>
    <row r="220" spans="2:4">
      <c r="B220" s="2" t="str">
        <f t="shared" si="26"/>
        <v/>
      </c>
      <c r="C220" s="5" t="str">
        <f t="shared" ca="1" si="24"/>
        <v/>
      </c>
      <c r="D220" s="4" t="str">
        <f t="shared" ca="1" si="25"/>
        <v/>
      </c>
    </row>
    <row r="221" spans="2:4">
      <c r="B221" s="2" t="str">
        <f t="shared" si="26"/>
        <v/>
      </c>
      <c r="C221" s="5" t="str">
        <f t="shared" ca="1" si="24"/>
        <v/>
      </c>
      <c r="D221" s="4" t="str">
        <f t="shared" ca="1" si="25"/>
        <v/>
      </c>
    </row>
    <row r="222" spans="2:4">
      <c r="B222" s="2" t="str">
        <f t="shared" si="26"/>
        <v/>
      </c>
      <c r="C222" s="5" t="str">
        <f t="shared" ca="1" si="24"/>
        <v/>
      </c>
      <c r="D222" s="4" t="str">
        <f t="shared" ca="1" si="25"/>
        <v/>
      </c>
    </row>
    <row r="223" spans="2:4">
      <c r="B223" s="2" t="str">
        <f t="shared" si="26"/>
        <v/>
      </c>
      <c r="C223" s="5" t="str">
        <f t="shared" ca="1" si="24"/>
        <v/>
      </c>
      <c r="D223" s="4" t="str">
        <f t="shared" ca="1" si="25"/>
        <v/>
      </c>
    </row>
    <row r="224" spans="2:4">
      <c r="B224" s="2" t="str">
        <f t="shared" si="26"/>
        <v/>
      </c>
      <c r="C224" s="5" t="str">
        <f t="shared" ca="1" si="24"/>
        <v/>
      </c>
      <c r="D224" s="4" t="str">
        <f t="shared" ca="1" si="25"/>
        <v/>
      </c>
    </row>
    <row r="225" spans="2:4">
      <c r="B225" s="2" t="str">
        <f t="shared" si="26"/>
        <v/>
      </c>
      <c r="C225" s="5" t="str">
        <f t="shared" ca="1" si="24"/>
        <v/>
      </c>
      <c r="D225" s="4" t="str">
        <f t="shared" ca="1" si="25"/>
        <v/>
      </c>
    </row>
    <row r="226" spans="2:4">
      <c r="B226" s="2" t="str">
        <f t="shared" si="26"/>
        <v/>
      </c>
      <c r="C226" s="5" t="str">
        <f t="shared" ca="1" si="24"/>
        <v/>
      </c>
      <c r="D226" s="4" t="str">
        <f t="shared" ca="1" si="25"/>
        <v/>
      </c>
    </row>
    <row r="227" spans="2:4">
      <c r="B227" s="2" t="str">
        <f t="shared" si="26"/>
        <v/>
      </c>
      <c r="C227" s="5" t="str">
        <f t="shared" ca="1" si="24"/>
        <v/>
      </c>
      <c r="D227" s="4" t="str">
        <f t="shared" ca="1" si="25"/>
        <v/>
      </c>
    </row>
    <row r="228" spans="2:4">
      <c r="B228" s="2" t="str">
        <f t="shared" si="26"/>
        <v/>
      </c>
      <c r="C228" s="5" t="str">
        <f t="shared" ca="1" si="24"/>
        <v/>
      </c>
      <c r="D228" s="4" t="str">
        <f t="shared" ca="1" si="25"/>
        <v/>
      </c>
    </row>
    <row r="229" spans="2:4">
      <c r="B229" s="2" t="str">
        <f t="shared" si="26"/>
        <v/>
      </c>
      <c r="C229" s="5" t="str">
        <f t="shared" ca="1" si="24"/>
        <v/>
      </c>
      <c r="D229" s="4" t="str">
        <f t="shared" ca="1" si="25"/>
        <v/>
      </c>
    </row>
    <row r="230" spans="2:4">
      <c r="B230" s="2" t="str">
        <f t="shared" si="26"/>
        <v/>
      </c>
      <c r="C230" s="5" t="str">
        <f t="shared" ca="1" si="24"/>
        <v/>
      </c>
      <c r="D230" s="4" t="str">
        <f t="shared" ca="1" si="25"/>
        <v/>
      </c>
    </row>
    <row r="231" spans="2:4">
      <c r="B231" s="2" t="str">
        <f t="shared" si="26"/>
        <v/>
      </c>
      <c r="C231" s="5" t="str">
        <f t="shared" ca="1" si="24"/>
        <v/>
      </c>
      <c r="D231" s="4" t="str">
        <f t="shared" ca="1" si="25"/>
        <v/>
      </c>
    </row>
    <row r="232" spans="2:4">
      <c r="B232" s="2" t="str">
        <f t="shared" si="26"/>
        <v/>
      </c>
      <c r="C232" s="5" t="str">
        <f t="shared" ca="1" si="24"/>
        <v/>
      </c>
      <c r="D232" s="4" t="str">
        <f t="shared" ca="1" si="25"/>
        <v/>
      </c>
    </row>
    <row r="233" spans="2:4">
      <c r="B233" s="2" t="str">
        <f t="shared" si="26"/>
        <v/>
      </c>
      <c r="C233" s="5" t="str">
        <f t="shared" ca="1" si="24"/>
        <v/>
      </c>
      <c r="D233" s="4" t="str">
        <f t="shared" ca="1" si="25"/>
        <v/>
      </c>
    </row>
    <row r="234" spans="2:4">
      <c r="B234" s="2" t="str">
        <f t="shared" si="26"/>
        <v/>
      </c>
      <c r="C234" s="5" t="str">
        <f t="shared" ca="1" si="24"/>
        <v/>
      </c>
      <c r="D234" s="4" t="str">
        <f t="shared" ca="1" si="25"/>
        <v/>
      </c>
    </row>
    <row r="235" spans="2:4">
      <c r="B235" s="2" t="str">
        <f t="shared" si="26"/>
        <v/>
      </c>
      <c r="C235" s="5" t="str">
        <f t="shared" ca="1" si="24"/>
        <v/>
      </c>
      <c r="D235" s="4" t="str">
        <f t="shared" ca="1" si="25"/>
        <v/>
      </c>
    </row>
    <row r="236" spans="2:4">
      <c r="B236" s="2" t="str">
        <f t="shared" si="26"/>
        <v/>
      </c>
      <c r="C236" s="5" t="str">
        <f t="shared" ca="1" si="24"/>
        <v/>
      </c>
      <c r="D236" s="4" t="str">
        <f t="shared" ca="1" si="25"/>
        <v/>
      </c>
    </row>
    <row r="237" spans="2:4">
      <c r="B237" s="2" t="str">
        <f t="shared" si="26"/>
        <v/>
      </c>
      <c r="C237" s="5" t="str">
        <f t="shared" ca="1" si="24"/>
        <v/>
      </c>
      <c r="D237" s="4" t="str">
        <f t="shared" ca="1" si="25"/>
        <v/>
      </c>
    </row>
    <row r="238" spans="2:4">
      <c r="B238" s="2" t="str">
        <f t="shared" si="26"/>
        <v/>
      </c>
      <c r="C238" s="5" t="str">
        <f t="shared" ca="1" si="24"/>
        <v/>
      </c>
      <c r="D238" s="4" t="str">
        <f t="shared" ca="1" si="25"/>
        <v/>
      </c>
    </row>
    <row r="239" spans="2:4">
      <c r="B239" s="2" t="str">
        <f t="shared" si="26"/>
        <v/>
      </c>
      <c r="C239" s="5" t="str">
        <f t="shared" ca="1" si="24"/>
        <v/>
      </c>
      <c r="D239" s="4" t="str">
        <f t="shared" ca="1" si="25"/>
        <v/>
      </c>
    </row>
    <row r="240" spans="2:4">
      <c r="B240" s="2" t="str">
        <f t="shared" si="26"/>
        <v/>
      </c>
      <c r="C240" s="5" t="str">
        <f t="shared" ca="1" si="24"/>
        <v/>
      </c>
      <c r="D240" s="4" t="str">
        <f t="shared" ca="1" si="25"/>
        <v/>
      </c>
    </row>
    <row r="241" spans="2:4">
      <c r="B241" s="2" t="str">
        <f t="shared" si="26"/>
        <v/>
      </c>
      <c r="C241" s="5" t="str">
        <f t="shared" ca="1" si="24"/>
        <v/>
      </c>
      <c r="D241" s="4" t="str">
        <f t="shared" ca="1" si="25"/>
        <v/>
      </c>
    </row>
    <row r="242" spans="2:4">
      <c r="B242" s="2" t="str">
        <f t="shared" si="26"/>
        <v/>
      </c>
      <c r="C242" s="5" t="str">
        <f t="shared" ca="1" si="24"/>
        <v/>
      </c>
      <c r="D242" s="4" t="str">
        <f t="shared" ca="1" si="25"/>
        <v/>
      </c>
    </row>
    <row r="243" spans="2:4">
      <c r="B243" s="2" t="str">
        <f t="shared" si="26"/>
        <v/>
      </c>
      <c r="C243" s="5" t="str">
        <f t="shared" ca="1" si="24"/>
        <v/>
      </c>
      <c r="D243" s="4" t="str">
        <f t="shared" ca="1" si="25"/>
        <v/>
      </c>
    </row>
    <row r="244" spans="2:4">
      <c r="B244" s="2" t="str">
        <f t="shared" si="26"/>
        <v/>
      </c>
      <c r="C244" s="5" t="str">
        <f t="shared" ca="1" si="24"/>
        <v/>
      </c>
      <c r="D244" s="4" t="str">
        <f t="shared" ca="1" si="25"/>
        <v/>
      </c>
    </row>
    <row r="245" spans="2:4">
      <c r="B245" s="2" t="str">
        <f t="shared" si="26"/>
        <v/>
      </c>
      <c r="C245" s="5" t="str">
        <f t="shared" ref="C245:C308" ca="1" si="27">IFERROR(_xlfn.BINOM.DIST(B245,$G$2,$H$2,FALSE),"")</f>
        <v/>
      </c>
      <c r="D245" s="4" t="str">
        <f t="shared" ref="D245:D308" ca="1" si="28">IFERROR(_xlfn.BINOM.DIST(B245,$G$2,$H$2,TRUE),"")</f>
        <v/>
      </c>
    </row>
    <row r="246" spans="2:4">
      <c r="B246" s="2" t="str">
        <f t="shared" si="26"/>
        <v/>
      </c>
      <c r="C246" s="5" t="str">
        <f t="shared" ca="1" si="27"/>
        <v/>
      </c>
      <c r="D246" s="4" t="str">
        <f t="shared" ca="1" si="28"/>
        <v/>
      </c>
    </row>
    <row r="247" spans="2:4">
      <c r="B247" s="2" t="str">
        <f t="shared" si="26"/>
        <v/>
      </c>
      <c r="C247" s="5" t="str">
        <f t="shared" ca="1" si="27"/>
        <v/>
      </c>
      <c r="D247" s="4" t="str">
        <f t="shared" ca="1" si="28"/>
        <v/>
      </c>
    </row>
    <row r="248" spans="2:4">
      <c r="B248" s="2" t="str">
        <f t="shared" si="26"/>
        <v/>
      </c>
      <c r="C248" s="5" t="str">
        <f t="shared" ca="1" si="27"/>
        <v/>
      </c>
      <c r="D248" s="4" t="str">
        <f t="shared" ca="1" si="28"/>
        <v/>
      </c>
    </row>
    <row r="249" spans="2:4">
      <c r="B249" s="2" t="str">
        <f t="shared" si="26"/>
        <v/>
      </c>
      <c r="C249" s="5" t="str">
        <f t="shared" ca="1" si="27"/>
        <v/>
      </c>
      <c r="D249" s="4" t="str">
        <f t="shared" ca="1" si="28"/>
        <v/>
      </c>
    </row>
    <row r="250" spans="2:4">
      <c r="B250" s="2" t="str">
        <f t="shared" si="26"/>
        <v/>
      </c>
      <c r="C250" s="5" t="str">
        <f t="shared" ca="1" si="27"/>
        <v/>
      </c>
      <c r="D250" s="4" t="str">
        <f t="shared" ca="1" si="28"/>
        <v/>
      </c>
    </row>
    <row r="251" spans="2:4">
      <c r="B251" s="2" t="str">
        <f t="shared" si="26"/>
        <v/>
      </c>
      <c r="C251" s="5" t="str">
        <f t="shared" ca="1" si="27"/>
        <v/>
      </c>
      <c r="D251" s="4" t="str">
        <f t="shared" ca="1" si="28"/>
        <v/>
      </c>
    </row>
    <row r="252" spans="2:4">
      <c r="B252" s="2" t="str">
        <f t="shared" si="26"/>
        <v/>
      </c>
      <c r="C252" s="5" t="str">
        <f t="shared" ca="1" si="27"/>
        <v/>
      </c>
      <c r="D252" s="4" t="str">
        <f t="shared" ca="1" si="28"/>
        <v/>
      </c>
    </row>
    <row r="253" spans="2:4">
      <c r="B253" s="2" t="str">
        <f t="shared" si="26"/>
        <v/>
      </c>
      <c r="C253" s="5" t="str">
        <f t="shared" ca="1" si="27"/>
        <v/>
      </c>
      <c r="D253" s="4" t="str">
        <f t="shared" ca="1" si="28"/>
        <v/>
      </c>
    </row>
    <row r="254" spans="2:4">
      <c r="B254" s="2" t="str">
        <f t="shared" si="26"/>
        <v/>
      </c>
      <c r="C254" s="5" t="str">
        <f t="shared" ca="1" si="27"/>
        <v/>
      </c>
      <c r="D254" s="4" t="str">
        <f t="shared" ca="1" si="28"/>
        <v/>
      </c>
    </row>
    <row r="255" spans="2:4">
      <c r="B255" s="2" t="str">
        <f t="shared" si="26"/>
        <v/>
      </c>
      <c r="C255" s="5" t="str">
        <f t="shared" ca="1" si="27"/>
        <v/>
      </c>
      <c r="D255" s="4" t="str">
        <f t="shared" ca="1" si="28"/>
        <v/>
      </c>
    </row>
    <row r="256" spans="2:4">
      <c r="B256" s="2" t="str">
        <f t="shared" si="26"/>
        <v/>
      </c>
      <c r="C256" s="5" t="str">
        <f t="shared" ca="1" si="27"/>
        <v/>
      </c>
      <c r="D256" s="4" t="str">
        <f t="shared" ca="1" si="28"/>
        <v/>
      </c>
    </row>
    <row r="257" spans="2:4">
      <c r="B257" s="2" t="str">
        <f t="shared" si="26"/>
        <v/>
      </c>
      <c r="C257" s="5" t="str">
        <f t="shared" ca="1" si="27"/>
        <v/>
      </c>
      <c r="D257" s="4" t="str">
        <f t="shared" ca="1" si="28"/>
        <v/>
      </c>
    </row>
    <row r="258" spans="2:4">
      <c r="B258" s="2" t="str">
        <f t="shared" si="26"/>
        <v/>
      </c>
      <c r="C258" s="5" t="str">
        <f t="shared" ca="1" si="27"/>
        <v/>
      </c>
      <c r="D258" s="4" t="str">
        <f t="shared" ca="1" si="28"/>
        <v/>
      </c>
    </row>
    <row r="259" spans="2:4">
      <c r="B259" s="2" t="str">
        <f t="shared" si="26"/>
        <v/>
      </c>
      <c r="C259" s="5" t="str">
        <f t="shared" ca="1" si="27"/>
        <v/>
      </c>
      <c r="D259" s="4" t="str">
        <f t="shared" ca="1" si="28"/>
        <v/>
      </c>
    </row>
    <row r="260" spans="2:4">
      <c r="B260" s="2" t="str">
        <f t="shared" si="26"/>
        <v/>
      </c>
      <c r="C260" s="5" t="str">
        <f t="shared" ca="1" si="27"/>
        <v/>
      </c>
      <c r="D260" s="4" t="str">
        <f t="shared" ca="1" si="28"/>
        <v/>
      </c>
    </row>
    <row r="261" spans="2:4">
      <c r="B261" s="2" t="str">
        <f t="shared" ref="B261:B324" si="29">IF(B260="","",IF(B260=$G$2,"",B260+1))</f>
        <v/>
      </c>
      <c r="C261" s="5" t="str">
        <f t="shared" ca="1" si="27"/>
        <v/>
      </c>
      <c r="D261" s="4" t="str">
        <f t="shared" ca="1" si="28"/>
        <v/>
      </c>
    </row>
    <row r="262" spans="2:4">
      <c r="B262" s="2" t="str">
        <f t="shared" si="29"/>
        <v/>
      </c>
      <c r="C262" s="5" t="str">
        <f t="shared" ca="1" si="27"/>
        <v/>
      </c>
      <c r="D262" s="4" t="str">
        <f t="shared" ca="1" si="28"/>
        <v/>
      </c>
    </row>
    <row r="263" spans="2:4">
      <c r="B263" s="2" t="str">
        <f t="shared" si="29"/>
        <v/>
      </c>
      <c r="C263" s="5" t="str">
        <f t="shared" ca="1" si="27"/>
        <v/>
      </c>
      <c r="D263" s="4" t="str">
        <f t="shared" ca="1" si="28"/>
        <v/>
      </c>
    </row>
    <row r="264" spans="2:4">
      <c r="B264" s="2" t="str">
        <f t="shared" si="29"/>
        <v/>
      </c>
      <c r="C264" s="5" t="str">
        <f t="shared" ca="1" si="27"/>
        <v/>
      </c>
      <c r="D264" s="4" t="str">
        <f t="shared" ca="1" si="28"/>
        <v/>
      </c>
    </row>
    <row r="265" spans="2:4">
      <c r="B265" s="2" t="str">
        <f t="shared" si="29"/>
        <v/>
      </c>
      <c r="C265" s="5" t="str">
        <f t="shared" ca="1" si="27"/>
        <v/>
      </c>
      <c r="D265" s="4" t="str">
        <f t="shared" ca="1" si="28"/>
        <v/>
      </c>
    </row>
    <row r="266" spans="2:4">
      <c r="B266" s="2" t="str">
        <f t="shared" si="29"/>
        <v/>
      </c>
      <c r="C266" s="5" t="str">
        <f t="shared" ca="1" si="27"/>
        <v/>
      </c>
      <c r="D266" s="4" t="str">
        <f t="shared" ca="1" si="28"/>
        <v/>
      </c>
    </row>
    <row r="267" spans="2:4">
      <c r="B267" s="2" t="str">
        <f t="shared" si="29"/>
        <v/>
      </c>
      <c r="C267" s="5" t="str">
        <f t="shared" ca="1" si="27"/>
        <v/>
      </c>
      <c r="D267" s="4" t="str">
        <f t="shared" ca="1" si="28"/>
        <v/>
      </c>
    </row>
    <row r="268" spans="2:4">
      <c r="B268" s="2" t="str">
        <f t="shared" si="29"/>
        <v/>
      </c>
      <c r="C268" s="5" t="str">
        <f t="shared" ca="1" si="27"/>
        <v/>
      </c>
      <c r="D268" s="4" t="str">
        <f t="shared" ca="1" si="28"/>
        <v/>
      </c>
    </row>
    <row r="269" spans="2:4">
      <c r="B269" s="2" t="str">
        <f t="shared" si="29"/>
        <v/>
      </c>
      <c r="C269" s="5" t="str">
        <f t="shared" ca="1" si="27"/>
        <v/>
      </c>
      <c r="D269" s="4" t="str">
        <f t="shared" ca="1" si="28"/>
        <v/>
      </c>
    </row>
    <row r="270" spans="2:4">
      <c r="B270" s="2" t="str">
        <f t="shared" si="29"/>
        <v/>
      </c>
      <c r="C270" s="5" t="str">
        <f t="shared" ca="1" si="27"/>
        <v/>
      </c>
      <c r="D270" s="4" t="str">
        <f t="shared" ca="1" si="28"/>
        <v/>
      </c>
    </row>
    <row r="271" spans="2:4">
      <c r="B271" s="2" t="str">
        <f t="shared" si="29"/>
        <v/>
      </c>
      <c r="C271" s="5" t="str">
        <f t="shared" ca="1" si="27"/>
        <v/>
      </c>
      <c r="D271" s="4" t="str">
        <f t="shared" ca="1" si="28"/>
        <v/>
      </c>
    </row>
    <row r="272" spans="2:4">
      <c r="B272" s="2" t="str">
        <f t="shared" si="29"/>
        <v/>
      </c>
      <c r="C272" s="5" t="str">
        <f t="shared" ca="1" si="27"/>
        <v/>
      </c>
      <c r="D272" s="4" t="str">
        <f t="shared" ca="1" si="28"/>
        <v/>
      </c>
    </row>
    <row r="273" spans="2:4">
      <c r="B273" s="2" t="str">
        <f t="shared" si="29"/>
        <v/>
      </c>
      <c r="C273" s="5" t="str">
        <f t="shared" ca="1" si="27"/>
        <v/>
      </c>
      <c r="D273" s="4" t="str">
        <f t="shared" ca="1" si="28"/>
        <v/>
      </c>
    </row>
    <row r="274" spans="2:4">
      <c r="B274" s="2" t="str">
        <f t="shared" si="29"/>
        <v/>
      </c>
      <c r="C274" s="5" t="str">
        <f t="shared" ca="1" si="27"/>
        <v/>
      </c>
      <c r="D274" s="4" t="str">
        <f t="shared" ca="1" si="28"/>
        <v/>
      </c>
    </row>
    <row r="275" spans="2:4">
      <c r="B275" s="2" t="str">
        <f t="shared" si="29"/>
        <v/>
      </c>
      <c r="C275" s="5" t="str">
        <f t="shared" ca="1" si="27"/>
        <v/>
      </c>
      <c r="D275" s="4" t="str">
        <f t="shared" ca="1" si="28"/>
        <v/>
      </c>
    </row>
    <row r="276" spans="2:4">
      <c r="B276" s="2" t="str">
        <f t="shared" si="29"/>
        <v/>
      </c>
      <c r="C276" s="5" t="str">
        <f t="shared" ca="1" si="27"/>
        <v/>
      </c>
      <c r="D276" s="4" t="str">
        <f t="shared" ca="1" si="28"/>
        <v/>
      </c>
    </row>
    <row r="277" spans="2:4">
      <c r="B277" s="2" t="str">
        <f t="shared" si="29"/>
        <v/>
      </c>
      <c r="C277" s="5" t="str">
        <f t="shared" ca="1" si="27"/>
        <v/>
      </c>
      <c r="D277" s="4" t="str">
        <f t="shared" ca="1" si="28"/>
        <v/>
      </c>
    </row>
    <row r="278" spans="2:4">
      <c r="B278" s="2" t="str">
        <f t="shared" si="29"/>
        <v/>
      </c>
      <c r="C278" s="5" t="str">
        <f t="shared" ca="1" si="27"/>
        <v/>
      </c>
      <c r="D278" s="4" t="str">
        <f t="shared" ca="1" si="28"/>
        <v/>
      </c>
    </row>
    <row r="279" spans="2:4">
      <c r="B279" s="2" t="str">
        <f t="shared" si="29"/>
        <v/>
      </c>
      <c r="C279" s="5" t="str">
        <f t="shared" ca="1" si="27"/>
        <v/>
      </c>
      <c r="D279" s="4" t="str">
        <f t="shared" ca="1" si="28"/>
        <v/>
      </c>
    </row>
    <row r="280" spans="2:4">
      <c r="B280" s="2" t="str">
        <f t="shared" si="29"/>
        <v/>
      </c>
      <c r="C280" s="5" t="str">
        <f t="shared" ca="1" si="27"/>
        <v/>
      </c>
      <c r="D280" s="4" t="str">
        <f t="shared" ca="1" si="28"/>
        <v/>
      </c>
    </row>
    <row r="281" spans="2:4">
      <c r="B281" s="2" t="str">
        <f t="shared" si="29"/>
        <v/>
      </c>
      <c r="C281" s="5" t="str">
        <f t="shared" ca="1" si="27"/>
        <v/>
      </c>
      <c r="D281" s="4" t="str">
        <f t="shared" ca="1" si="28"/>
        <v/>
      </c>
    </row>
    <row r="282" spans="2:4">
      <c r="B282" s="2" t="str">
        <f t="shared" si="29"/>
        <v/>
      </c>
      <c r="C282" s="5" t="str">
        <f t="shared" ca="1" si="27"/>
        <v/>
      </c>
      <c r="D282" s="4" t="str">
        <f t="shared" ca="1" si="28"/>
        <v/>
      </c>
    </row>
    <row r="283" spans="2:4">
      <c r="B283" s="2" t="str">
        <f t="shared" si="29"/>
        <v/>
      </c>
      <c r="C283" s="5" t="str">
        <f t="shared" ca="1" si="27"/>
        <v/>
      </c>
      <c r="D283" s="4" t="str">
        <f t="shared" ca="1" si="28"/>
        <v/>
      </c>
    </row>
    <row r="284" spans="2:4">
      <c r="B284" s="2" t="str">
        <f t="shared" si="29"/>
        <v/>
      </c>
      <c r="C284" s="5" t="str">
        <f t="shared" ca="1" si="27"/>
        <v/>
      </c>
      <c r="D284" s="4" t="str">
        <f t="shared" ca="1" si="28"/>
        <v/>
      </c>
    </row>
    <row r="285" spans="2:4">
      <c r="B285" s="2" t="str">
        <f t="shared" si="29"/>
        <v/>
      </c>
      <c r="C285" s="5" t="str">
        <f t="shared" ca="1" si="27"/>
        <v/>
      </c>
      <c r="D285" s="4" t="str">
        <f t="shared" ca="1" si="28"/>
        <v/>
      </c>
    </row>
    <row r="286" spans="2:4">
      <c r="B286" s="2" t="str">
        <f t="shared" si="29"/>
        <v/>
      </c>
      <c r="C286" s="5" t="str">
        <f t="shared" ca="1" si="27"/>
        <v/>
      </c>
      <c r="D286" s="4" t="str">
        <f t="shared" ca="1" si="28"/>
        <v/>
      </c>
    </row>
    <row r="287" spans="2:4">
      <c r="B287" s="2" t="str">
        <f t="shared" si="29"/>
        <v/>
      </c>
      <c r="C287" s="5" t="str">
        <f t="shared" ca="1" si="27"/>
        <v/>
      </c>
      <c r="D287" s="4" t="str">
        <f t="shared" ca="1" si="28"/>
        <v/>
      </c>
    </row>
    <row r="288" spans="2:4">
      <c r="B288" s="2" t="str">
        <f t="shared" si="29"/>
        <v/>
      </c>
      <c r="C288" s="5" t="str">
        <f t="shared" ca="1" si="27"/>
        <v/>
      </c>
      <c r="D288" s="4" t="str">
        <f t="shared" ca="1" si="28"/>
        <v/>
      </c>
    </row>
    <row r="289" spans="2:4">
      <c r="B289" s="2" t="str">
        <f t="shared" si="29"/>
        <v/>
      </c>
      <c r="C289" s="5" t="str">
        <f t="shared" ca="1" si="27"/>
        <v/>
      </c>
      <c r="D289" s="4" t="str">
        <f t="shared" ca="1" si="28"/>
        <v/>
      </c>
    </row>
    <row r="290" spans="2:4">
      <c r="B290" s="2" t="str">
        <f t="shared" si="29"/>
        <v/>
      </c>
      <c r="C290" s="5" t="str">
        <f t="shared" ca="1" si="27"/>
        <v/>
      </c>
      <c r="D290" s="4" t="str">
        <f t="shared" ca="1" si="28"/>
        <v/>
      </c>
    </row>
    <row r="291" spans="2:4">
      <c r="B291" s="2" t="str">
        <f t="shared" si="29"/>
        <v/>
      </c>
      <c r="C291" s="5" t="str">
        <f t="shared" ca="1" si="27"/>
        <v/>
      </c>
      <c r="D291" s="4" t="str">
        <f t="shared" ca="1" si="28"/>
        <v/>
      </c>
    </row>
    <row r="292" spans="2:4">
      <c r="B292" s="2" t="str">
        <f t="shared" si="29"/>
        <v/>
      </c>
      <c r="C292" s="5" t="str">
        <f t="shared" ca="1" si="27"/>
        <v/>
      </c>
      <c r="D292" s="4" t="str">
        <f t="shared" ca="1" si="28"/>
        <v/>
      </c>
    </row>
    <row r="293" spans="2:4">
      <c r="B293" s="2" t="str">
        <f t="shared" si="29"/>
        <v/>
      </c>
      <c r="C293" s="5" t="str">
        <f t="shared" ca="1" si="27"/>
        <v/>
      </c>
      <c r="D293" s="4" t="str">
        <f t="shared" ca="1" si="28"/>
        <v/>
      </c>
    </row>
    <row r="294" spans="2:4">
      <c r="B294" s="2" t="str">
        <f t="shared" si="29"/>
        <v/>
      </c>
      <c r="C294" s="5" t="str">
        <f t="shared" ca="1" si="27"/>
        <v/>
      </c>
      <c r="D294" s="4" t="str">
        <f t="shared" ca="1" si="28"/>
        <v/>
      </c>
    </row>
    <row r="295" spans="2:4">
      <c r="B295" s="2" t="str">
        <f t="shared" si="29"/>
        <v/>
      </c>
      <c r="C295" s="5" t="str">
        <f t="shared" ca="1" si="27"/>
        <v/>
      </c>
      <c r="D295" s="4" t="str">
        <f t="shared" ca="1" si="28"/>
        <v/>
      </c>
    </row>
    <row r="296" spans="2:4">
      <c r="B296" s="2" t="str">
        <f t="shared" si="29"/>
        <v/>
      </c>
      <c r="C296" s="5" t="str">
        <f t="shared" ca="1" si="27"/>
        <v/>
      </c>
      <c r="D296" s="4" t="str">
        <f t="shared" ca="1" si="28"/>
        <v/>
      </c>
    </row>
    <row r="297" spans="2:4">
      <c r="B297" s="2" t="str">
        <f t="shared" si="29"/>
        <v/>
      </c>
      <c r="C297" s="5" t="str">
        <f t="shared" ca="1" si="27"/>
        <v/>
      </c>
      <c r="D297" s="4" t="str">
        <f t="shared" ca="1" si="28"/>
        <v/>
      </c>
    </row>
    <row r="298" spans="2:4">
      <c r="B298" s="2" t="str">
        <f t="shared" si="29"/>
        <v/>
      </c>
      <c r="C298" s="5" t="str">
        <f t="shared" ca="1" si="27"/>
        <v/>
      </c>
      <c r="D298" s="4" t="str">
        <f t="shared" ca="1" si="28"/>
        <v/>
      </c>
    </row>
    <row r="299" spans="2:4">
      <c r="B299" s="2" t="str">
        <f t="shared" si="29"/>
        <v/>
      </c>
      <c r="C299" s="5" t="str">
        <f t="shared" ca="1" si="27"/>
        <v/>
      </c>
      <c r="D299" s="4" t="str">
        <f t="shared" ca="1" si="28"/>
        <v/>
      </c>
    </row>
    <row r="300" spans="2:4">
      <c r="B300" s="2" t="str">
        <f t="shared" si="29"/>
        <v/>
      </c>
      <c r="C300" s="5" t="str">
        <f t="shared" ca="1" si="27"/>
        <v/>
      </c>
      <c r="D300" s="4" t="str">
        <f t="shared" ca="1" si="28"/>
        <v/>
      </c>
    </row>
    <row r="301" spans="2:4">
      <c r="B301" s="2" t="str">
        <f t="shared" si="29"/>
        <v/>
      </c>
      <c r="C301" s="5" t="str">
        <f t="shared" ca="1" si="27"/>
        <v/>
      </c>
      <c r="D301" s="4" t="str">
        <f t="shared" ca="1" si="28"/>
        <v/>
      </c>
    </row>
    <row r="302" spans="2:4">
      <c r="B302" s="2" t="str">
        <f t="shared" si="29"/>
        <v/>
      </c>
      <c r="C302" s="5" t="str">
        <f t="shared" ca="1" si="27"/>
        <v/>
      </c>
      <c r="D302" s="4" t="str">
        <f t="shared" ca="1" si="28"/>
        <v/>
      </c>
    </row>
    <row r="303" spans="2:4">
      <c r="B303" s="2" t="str">
        <f t="shared" si="29"/>
        <v/>
      </c>
      <c r="C303" s="5" t="str">
        <f t="shared" ca="1" si="27"/>
        <v/>
      </c>
      <c r="D303" s="4" t="str">
        <f t="shared" ca="1" si="28"/>
        <v/>
      </c>
    </row>
    <row r="304" spans="2:4">
      <c r="B304" s="2" t="str">
        <f t="shared" si="29"/>
        <v/>
      </c>
      <c r="C304" s="5" t="str">
        <f t="shared" ca="1" si="27"/>
        <v/>
      </c>
      <c r="D304" s="4" t="str">
        <f t="shared" ca="1" si="28"/>
        <v/>
      </c>
    </row>
    <row r="305" spans="2:4">
      <c r="B305" s="2" t="str">
        <f t="shared" si="29"/>
        <v/>
      </c>
      <c r="C305" s="5" t="str">
        <f t="shared" ca="1" si="27"/>
        <v/>
      </c>
      <c r="D305" s="4" t="str">
        <f t="shared" ca="1" si="28"/>
        <v/>
      </c>
    </row>
    <row r="306" spans="2:4">
      <c r="B306" s="2" t="str">
        <f t="shared" si="29"/>
        <v/>
      </c>
      <c r="C306" s="5" t="str">
        <f t="shared" ca="1" si="27"/>
        <v/>
      </c>
      <c r="D306" s="4" t="str">
        <f t="shared" ca="1" si="28"/>
        <v/>
      </c>
    </row>
    <row r="307" spans="2:4">
      <c r="B307" s="2" t="str">
        <f t="shared" si="29"/>
        <v/>
      </c>
      <c r="C307" s="5" t="str">
        <f t="shared" ca="1" si="27"/>
        <v/>
      </c>
      <c r="D307" s="4" t="str">
        <f t="shared" ca="1" si="28"/>
        <v/>
      </c>
    </row>
    <row r="308" spans="2:4">
      <c r="B308" s="2" t="str">
        <f t="shared" si="29"/>
        <v/>
      </c>
      <c r="C308" s="5" t="str">
        <f t="shared" ca="1" si="27"/>
        <v/>
      </c>
      <c r="D308" s="4" t="str">
        <f t="shared" ca="1" si="28"/>
        <v/>
      </c>
    </row>
    <row r="309" spans="2:4">
      <c r="B309" s="2" t="str">
        <f t="shared" si="29"/>
        <v/>
      </c>
      <c r="C309" s="5" t="str">
        <f t="shared" ref="C309:C372" ca="1" si="30">IFERROR(_xlfn.BINOM.DIST(B309,$G$2,$H$2,FALSE),"")</f>
        <v/>
      </c>
      <c r="D309" s="4" t="str">
        <f t="shared" ref="D309:D372" ca="1" si="31">IFERROR(_xlfn.BINOM.DIST(B309,$G$2,$H$2,TRUE),"")</f>
        <v/>
      </c>
    </row>
    <row r="310" spans="2:4">
      <c r="B310" s="2" t="str">
        <f t="shared" si="29"/>
        <v/>
      </c>
      <c r="C310" s="5" t="str">
        <f t="shared" ca="1" si="30"/>
        <v/>
      </c>
      <c r="D310" s="4" t="str">
        <f t="shared" ca="1" si="31"/>
        <v/>
      </c>
    </row>
    <row r="311" spans="2:4">
      <c r="B311" s="2" t="str">
        <f t="shared" si="29"/>
        <v/>
      </c>
      <c r="C311" s="5" t="str">
        <f t="shared" ca="1" si="30"/>
        <v/>
      </c>
      <c r="D311" s="4" t="str">
        <f t="shared" ca="1" si="31"/>
        <v/>
      </c>
    </row>
    <row r="312" spans="2:4">
      <c r="B312" s="2" t="str">
        <f t="shared" si="29"/>
        <v/>
      </c>
      <c r="C312" s="5" t="str">
        <f t="shared" ca="1" si="30"/>
        <v/>
      </c>
      <c r="D312" s="4" t="str">
        <f t="shared" ca="1" si="31"/>
        <v/>
      </c>
    </row>
    <row r="313" spans="2:4">
      <c r="B313" s="2" t="str">
        <f t="shared" si="29"/>
        <v/>
      </c>
      <c r="C313" s="5" t="str">
        <f t="shared" ca="1" si="30"/>
        <v/>
      </c>
      <c r="D313" s="4" t="str">
        <f t="shared" ca="1" si="31"/>
        <v/>
      </c>
    </row>
    <row r="314" spans="2:4">
      <c r="B314" s="2" t="str">
        <f t="shared" si="29"/>
        <v/>
      </c>
      <c r="C314" s="5" t="str">
        <f t="shared" ca="1" si="30"/>
        <v/>
      </c>
      <c r="D314" s="4" t="str">
        <f t="shared" ca="1" si="31"/>
        <v/>
      </c>
    </row>
    <row r="315" spans="2:4">
      <c r="B315" s="2" t="str">
        <f t="shared" si="29"/>
        <v/>
      </c>
      <c r="C315" s="5" t="str">
        <f t="shared" ca="1" si="30"/>
        <v/>
      </c>
      <c r="D315" s="4" t="str">
        <f t="shared" ca="1" si="31"/>
        <v/>
      </c>
    </row>
    <row r="316" spans="2:4">
      <c r="B316" s="2" t="str">
        <f t="shared" si="29"/>
        <v/>
      </c>
      <c r="C316" s="5" t="str">
        <f t="shared" ca="1" si="30"/>
        <v/>
      </c>
      <c r="D316" s="4" t="str">
        <f t="shared" ca="1" si="31"/>
        <v/>
      </c>
    </row>
    <row r="317" spans="2:4">
      <c r="B317" s="2" t="str">
        <f t="shared" si="29"/>
        <v/>
      </c>
      <c r="C317" s="5" t="str">
        <f t="shared" ca="1" si="30"/>
        <v/>
      </c>
      <c r="D317" s="4" t="str">
        <f t="shared" ca="1" si="31"/>
        <v/>
      </c>
    </row>
    <row r="318" spans="2:4">
      <c r="B318" s="2" t="str">
        <f t="shared" si="29"/>
        <v/>
      </c>
      <c r="C318" s="5" t="str">
        <f t="shared" ca="1" si="30"/>
        <v/>
      </c>
      <c r="D318" s="4" t="str">
        <f t="shared" ca="1" si="31"/>
        <v/>
      </c>
    </row>
    <row r="319" spans="2:4">
      <c r="B319" s="2" t="str">
        <f t="shared" si="29"/>
        <v/>
      </c>
      <c r="C319" s="5" t="str">
        <f t="shared" ca="1" si="30"/>
        <v/>
      </c>
      <c r="D319" s="4" t="str">
        <f t="shared" ca="1" si="31"/>
        <v/>
      </c>
    </row>
    <row r="320" spans="2:4">
      <c r="B320" s="2" t="str">
        <f t="shared" si="29"/>
        <v/>
      </c>
      <c r="C320" s="5" t="str">
        <f t="shared" ca="1" si="30"/>
        <v/>
      </c>
      <c r="D320" s="4" t="str">
        <f t="shared" ca="1" si="31"/>
        <v/>
      </c>
    </row>
    <row r="321" spans="2:4">
      <c r="B321" s="2" t="str">
        <f t="shared" si="29"/>
        <v/>
      </c>
      <c r="C321" s="5" t="str">
        <f t="shared" ca="1" si="30"/>
        <v/>
      </c>
      <c r="D321" s="4" t="str">
        <f t="shared" ca="1" si="31"/>
        <v/>
      </c>
    </row>
    <row r="322" spans="2:4">
      <c r="B322" s="2" t="str">
        <f t="shared" si="29"/>
        <v/>
      </c>
      <c r="C322" s="5" t="str">
        <f t="shared" ca="1" si="30"/>
        <v/>
      </c>
      <c r="D322" s="4" t="str">
        <f t="shared" ca="1" si="31"/>
        <v/>
      </c>
    </row>
    <row r="323" spans="2:4">
      <c r="B323" s="2" t="str">
        <f t="shared" si="29"/>
        <v/>
      </c>
      <c r="C323" s="5" t="str">
        <f t="shared" ca="1" si="30"/>
        <v/>
      </c>
      <c r="D323" s="4" t="str">
        <f t="shared" ca="1" si="31"/>
        <v/>
      </c>
    </row>
    <row r="324" spans="2:4">
      <c r="B324" s="2" t="str">
        <f t="shared" si="29"/>
        <v/>
      </c>
      <c r="C324" s="5" t="str">
        <f t="shared" ca="1" si="30"/>
        <v/>
      </c>
      <c r="D324" s="4" t="str">
        <f t="shared" ca="1" si="31"/>
        <v/>
      </c>
    </row>
    <row r="325" spans="2:4">
      <c r="B325" s="2" t="str">
        <f t="shared" ref="B325:B388" si="32">IF(B324="","",IF(B324=$G$2,"",B324+1))</f>
        <v/>
      </c>
      <c r="C325" s="5" t="str">
        <f t="shared" ca="1" si="30"/>
        <v/>
      </c>
      <c r="D325" s="4" t="str">
        <f t="shared" ca="1" si="31"/>
        <v/>
      </c>
    </row>
    <row r="326" spans="2:4">
      <c r="B326" s="2" t="str">
        <f t="shared" si="32"/>
        <v/>
      </c>
      <c r="C326" s="5" t="str">
        <f t="shared" ca="1" si="30"/>
        <v/>
      </c>
      <c r="D326" s="4" t="str">
        <f t="shared" ca="1" si="31"/>
        <v/>
      </c>
    </row>
    <row r="327" spans="2:4">
      <c r="B327" s="2" t="str">
        <f t="shared" si="32"/>
        <v/>
      </c>
      <c r="C327" s="5" t="str">
        <f t="shared" ca="1" si="30"/>
        <v/>
      </c>
      <c r="D327" s="4" t="str">
        <f t="shared" ca="1" si="31"/>
        <v/>
      </c>
    </row>
    <row r="328" spans="2:4">
      <c r="B328" s="2" t="str">
        <f t="shared" si="32"/>
        <v/>
      </c>
      <c r="C328" s="5" t="str">
        <f t="shared" ca="1" si="30"/>
        <v/>
      </c>
      <c r="D328" s="4" t="str">
        <f t="shared" ca="1" si="31"/>
        <v/>
      </c>
    </row>
    <row r="329" spans="2:4">
      <c r="B329" s="2" t="str">
        <f t="shared" si="32"/>
        <v/>
      </c>
      <c r="C329" s="5" t="str">
        <f t="shared" ca="1" si="30"/>
        <v/>
      </c>
      <c r="D329" s="4" t="str">
        <f t="shared" ca="1" si="31"/>
        <v/>
      </c>
    </row>
    <row r="330" spans="2:4">
      <c r="B330" s="2" t="str">
        <f t="shared" si="32"/>
        <v/>
      </c>
      <c r="C330" s="5" t="str">
        <f t="shared" ca="1" si="30"/>
        <v/>
      </c>
      <c r="D330" s="4" t="str">
        <f t="shared" ca="1" si="31"/>
        <v/>
      </c>
    </row>
    <row r="331" spans="2:4">
      <c r="B331" s="2" t="str">
        <f t="shared" si="32"/>
        <v/>
      </c>
      <c r="C331" s="5" t="str">
        <f t="shared" ca="1" si="30"/>
        <v/>
      </c>
      <c r="D331" s="4" t="str">
        <f t="shared" ca="1" si="31"/>
        <v/>
      </c>
    </row>
    <row r="332" spans="2:4">
      <c r="B332" s="2" t="str">
        <f t="shared" si="32"/>
        <v/>
      </c>
      <c r="C332" s="5" t="str">
        <f t="shared" ca="1" si="30"/>
        <v/>
      </c>
      <c r="D332" s="4" t="str">
        <f t="shared" ca="1" si="31"/>
        <v/>
      </c>
    </row>
    <row r="333" spans="2:4">
      <c r="B333" s="2" t="str">
        <f t="shared" si="32"/>
        <v/>
      </c>
      <c r="C333" s="5" t="str">
        <f t="shared" ca="1" si="30"/>
        <v/>
      </c>
      <c r="D333" s="4" t="str">
        <f t="shared" ca="1" si="31"/>
        <v/>
      </c>
    </row>
    <row r="334" spans="2:4">
      <c r="B334" s="2" t="str">
        <f t="shared" si="32"/>
        <v/>
      </c>
      <c r="C334" s="5" t="str">
        <f t="shared" ca="1" si="30"/>
        <v/>
      </c>
      <c r="D334" s="4" t="str">
        <f t="shared" ca="1" si="31"/>
        <v/>
      </c>
    </row>
    <row r="335" spans="2:4">
      <c r="B335" s="2" t="str">
        <f t="shared" si="32"/>
        <v/>
      </c>
      <c r="C335" s="5" t="str">
        <f t="shared" ca="1" si="30"/>
        <v/>
      </c>
      <c r="D335" s="4" t="str">
        <f t="shared" ca="1" si="31"/>
        <v/>
      </c>
    </row>
    <row r="336" spans="2:4">
      <c r="B336" s="2" t="str">
        <f t="shared" si="32"/>
        <v/>
      </c>
      <c r="C336" s="5" t="str">
        <f t="shared" ca="1" si="30"/>
        <v/>
      </c>
      <c r="D336" s="4" t="str">
        <f t="shared" ca="1" si="31"/>
        <v/>
      </c>
    </row>
    <row r="337" spans="2:4">
      <c r="B337" s="2" t="str">
        <f t="shared" si="32"/>
        <v/>
      </c>
      <c r="C337" s="5" t="str">
        <f t="shared" ca="1" si="30"/>
        <v/>
      </c>
      <c r="D337" s="4" t="str">
        <f t="shared" ca="1" si="31"/>
        <v/>
      </c>
    </row>
    <row r="338" spans="2:4">
      <c r="B338" s="2" t="str">
        <f t="shared" si="32"/>
        <v/>
      </c>
      <c r="C338" s="5" t="str">
        <f t="shared" ca="1" si="30"/>
        <v/>
      </c>
      <c r="D338" s="4" t="str">
        <f t="shared" ca="1" si="31"/>
        <v/>
      </c>
    </row>
    <row r="339" spans="2:4">
      <c r="B339" s="2" t="str">
        <f t="shared" si="32"/>
        <v/>
      </c>
      <c r="C339" s="5" t="str">
        <f t="shared" ca="1" si="30"/>
        <v/>
      </c>
      <c r="D339" s="4" t="str">
        <f t="shared" ca="1" si="31"/>
        <v/>
      </c>
    </row>
    <row r="340" spans="2:4">
      <c r="B340" s="2" t="str">
        <f t="shared" si="32"/>
        <v/>
      </c>
      <c r="C340" s="5" t="str">
        <f t="shared" ca="1" si="30"/>
        <v/>
      </c>
      <c r="D340" s="4" t="str">
        <f t="shared" ca="1" si="31"/>
        <v/>
      </c>
    </row>
    <row r="341" spans="2:4">
      <c r="B341" s="2" t="str">
        <f t="shared" si="32"/>
        <v/>
      </c>
      <c r="C341" s="5" t="str">
        <f t="shared" ca="1" si="30"/>
        <v/>
      </c>
      <c r="D341" s="4" t="str">
        <f t="shared" ca="1" si="31"/>
        <v/>
      </c>
    </row>
    <row r="342" spans="2:4">
      <c r="B342" s="2" t="str">
        <f t="shared" si="32"/>
        <v/>
      </c>
      <c r="C342" s="5" t="str">
        <f t="shared" ca="1" si="30"/>
        <v/>
      </c>
      <c r="D342" s="4" t="str">
        <f t="shared" ca="1" si="31"/>
        <v/>
      </c>
    </row>
    <row r="343" spans="2:4">
      <c r="B343" s="2" t="str">
        <f t="shared" si="32"/>
        <v/>
      </c>
      <c r="C343" s="5" t="str">
        <f t="shared" ca="1" si="30"/>
        <v/>
      </c>
      <c r="D343" s="4" t="str">
        <f t="shared" ca="1" si="31"/>
        <v/>
      </c>
    </row>
    <row r="344" spans="2:4">
      <c r="B344" s="2" t="str">
        <f t="shared" si="32"/>
        <v/>
      </c>
      <c r="C344" s="5" t="str">
        <f t="shared" ca="1" si="30"/>
        <v/>
      </c>
      <c r="D344" s="4" t="str">
        <f t="shared" ca="1" si="31"/>
        <v/>
      </c>
    </row>
    <row r="345" spans="2:4">
      <c r="B345" s="2" t="str">
        <f t="shared" si="32"/>
        <v/>
      </c>
      <c r="C345" s="5" t="str">
        <f t="shared" ca="1" si="30"/>
        <v/>
      </c>
      <c r="D345" s="4" t="str">
        <f t="shared" ca="1" si="31"/>
        <v/>
      </c>
    </row>
    <row r="346" spans="2:4">
      <c r="B346" s="2" t="str">
        <f t="shared" si="32"/>
        <v/>
      </c>
      <c r="C346" s="5" t="str">
        <f t="shared" ca="1" si="30"/>
        <v/>
      </c>
      <c r="D346" s="4" t="str">
        <f t="shared" ca="1" si="31"/>
        <v/>
      </c>
    </row>
    <row r="347" spans="2:4">
      <c r="B347" s="2" t="str">
        <f t="shared" si="32"/>
        <v/>
      </c>
      <c r="C347" s="5" t="str">
        <f t="shared" ca="1" si="30"/>
        <v/>
      </c>
      <c r="D347" s="4" t="str">
        <f t="shared" ca="1" si="31"/>
        <v/>
      </c>
    </row>
    <row r="348" spans="2:4">
      <c r="B348" s="2" t="str">
        <f t="shared" si="32"/>
        <v/>
      </c>
      <c r="C348" s="5" t="str">
        <f t="shared" ca="1" si="30"/>
        <v/>
      </c>
      <c r="D348" s="4" t="str">
        <f t="shared" ca="1" si="31"/>
        <v/>
      </c>
    </row>
    <row r="349" spans="2:4">
      <c r="B349" s="2" t="str">
        <f t="shared" si="32"/>
        <v/>
      </c>
      <c r="C349" s="5" t="str">
        <f t="shared" ca="1" si="30"/>
        <v/>
      </c>
      <c r="D349" s="4" t="str">
        <f t="shared" ca="1" si="31"/>
        <v/>
      </c>
    </row>
    <row r="350" spans="2:4">
      <c r="B350" s="2" t="str">
        <f t="shared" si="32"/>
        <v/>
      </c>
      <c r="C350" s="5" t="str">
        <f t="shared" ca="1" si="30"/>
        <v/>
      </c>
      <c r="D350" s="4" t="str">
        <f t="shared" ca="1" si="31"/>
        <v/>
      </c>
    </row>
    <row r="351" spans="2:4">
      <c r="B351" s="2" t="str">
        <f t="shared" si="32"/>
        <v/>
      </c>
      <c r="C351" s="5" t="str">
        <f t="shared" ca="1" si="30"/>
        <v/>
      </c>
      <c r="D351" s="4" t="str">
        <f t="shared" ca="1" si="31"/>
        <v/>
      </c>
    </row>
    <row r="352" spans="2:4">
      <c r="B352" s="2" t="str">
        <f t="shared" si="32"/>
        <v/>
      </c>
      <c r="C352" s="5" t="str">
        <f t="shared" ca="1" si="30"/>
        <v/>
      </c>
      <c r="D352" s="4" t="str">
        <f t="shared" ca="1" si="31"/>
        <v/>
      </c>
    </row>
    <row r="353" spans="2:4">
      <c r="B353" s="2" t="str">
        <f t="shared" si="32"/>
        <v/>
      </c>
      <c r="C353" s="5" t="str">
        <f t="shared" ca="1" si="30"/>
        <v/>
      </c>
      <c r="D353" s="4" t="str">
        <f t="shared" ca="1" si="31"/>
        <v/>
      </c>
    </row>
    <row r="354" spans="2:4">
      <c r="B354" s="2" t="str">
        <f t="shared" si="32"/>
        <v/>
      </c>
      <c r="C354" s="5" t="str">
        <f t="shared" ca="1" si="30"/>
        <v/>
      </c>
      <c r="D354" s="4" t="str">
        <f t="shared" ca="1" si="31"/>
        <v/>
      </c>
    </row>
    <row r="355" spans="2:4">
      <c r="B355" s="2" t="str">
        <f t="shared" si="32"/>
        <v/>
      </c>
      <c r="C355" s="5" t="str">
        <f t="shared" ca="1" si="30"/>
        <v/>
      </c>
      <c r="D355" s="4" t="str">
        <f t="shared" ca="1" si="31"/>
        <v/>
      </c>
    </row>
    <row r="356" spans="2:4">
      <c r="B356" s="2" t="str">
        <f t="shared" si="32"/>
        <v/>
      </c>
      <c r="C356" s="5" t="str">
        <f t="shared" ca="1" si="30"/>
        <v/>
      </c>
      <c r="D356" s="4" t="str">
        <f t="shared" ca="1" si="31"/>
        <v/>
      </c>
    </row>
    <row r="357" spans="2:4">
      <c r="B357" s="2" t="str">
        <f t="shared" si="32"/>
        <v/>
      </c>
      <c r="C357" s="5" t="str">
        <f t="shared" ca="1" si="30"/>
        <v/>
      </c>
      <c r="D357" s="4" t="str">
        <f t="shared" ca="1" si="31"/>
        <v/>
      </c>
    </row>
    <row r="358" spans="2:4">
      <c r="B358" s="2" t="str">
        <f t="shared" si="32"/>
        <v/>
      </c>
      <c r="C358" s="5" t="str">
        <f t="shared" ca="1" si="30"/>
        <v/>
      </c>
      <c r="D358" s="4" t="str">
        <f t="shared" ca="1" si="31"/>
        <v/>
      </c>
    </row>
    <row r="359" spans="2:4">
      <c r="B359" s="2" t="str">
        <f t="shared" si="32"/>
        <v/>
      </c>
      <c r="C359" s="5" t="str">
        <f t="shared" ca="1" si="30"/>
        <v/>
      </c>
      <c r="D359" s="4" t="str">
        <f t="shared" ca="1" si="31"/>
        <v/>
      </c>
    </row>
    <row r="360" spans="2:4">
      <c r="B360" s="2" t="str">
        <f t="shared" si="32"/>
        <v/>
      </c>
      <c r="C360" s="5" t="str">
        <f t="shared" ca="1" si="30"/>
        <v/>
      </c>
      <c r="D360" s="4" t="str">
        <f t="shared" ca="1" si="31"/>
        <v/>
      </c>
    </row>
    <row r="361" spans="2:4">
      <c r="B361" s="2" t="str">
        <f t="shared" si="32"/>
        <v/>
      </c>
      <c r="C361" s="5" t="str">
        <f t="shared" ca="1" si="30"/>
        <v/>
      </c>
      <c r="D361" s="4" t="str">
        <f t="shared" ca="1" si="31"/>
        <v/>
      </c>
    </row>
    <row r="362" spans="2:4">
      <c r="B362" s="2" t="str">
        <f t="shared" si="32"/>
        <v/>
      </c>
      <c r="C362" s="5" t="str">
        <f t="shared" ca="1" si="30"/>
        <v/>
      </c>
      <c r="D362" s="4" t="str">
        <f t="shared" ca="1" si="31"/>
        <v/>
      </c>
    </row>
    <row r="363" spans="2:4">
      <c r="B363" s="2" t="str">
        <f t="shared" si="32"/>
        <v/>
      </c>
      <c r="C363" s="5" t="str">
        <f t="shared" ca="1" si="30"/>
        <v/>
      </c>
      <c r="D363" s="4" t="str">
        <f t="shared" ca="1" si="31"/>
        <v/>
      </c>
    </row>
    <row r="364" spans="2:4">
      <c r="B364" s="2" t="str">
        <f t="shared" si="32"/>
        <v/>
      </c>
      <c r="C364" s="5" t="str">
        <f t="shared" ca="1" si="30"/>
        <v/>
      </c>
      <c r="D364" s="4" t="str">
        <f t="shared" ca="1" si="31"/>
        <v/>
      </c>
    </row>
    <row r="365" spans="2:4">
      <c r="B365" s="2" t="str">
        <f t="shared" si="32"/>
        <v/>
      </c>
      <c r="C365" s="5" t="str">
        <f t="shared" ca="1" si="30"/>
        <v/>
      </c>
      <c r="D365" s="4" t="str">
        <f t="shared" ca="1" si="31"/>
        <v/>
      </c>
    </row>
    <row r="366" spans="2:4">
      <c r="B366" s="2" t="str">
        <f t="shared" si="32"/>
        <v/>
      </c>
      <c r="C366" s="5" t="str">
        <f t="shared" ca="1" si="30"/>
        <v/>
      </c>
      <c r="D366" s="4" t="str">
        <f t="shared" ca="1" si="31"/>
        <v/>
      </c>
    </row>
    <row r="367" spans="2:4">
      <c r="B367" s="2" t="str">
        <f t="shared" si="32"/>
        <v/>
      </c>
      <c r="C367" s="5" t="str">
        <f t="shared" ca="1" si="30"/>
        <v/>
      </c>
      <c r="D367" s="4" t="str">
        <f t="shared" ca="1" si="31"/>
        <v/>
      </c>
    </row>
    <row r="368" spans="2:4">
      <c r="B368" s="2" t="str">
        <f t="shared" si="32"/>
        <v/>
      </c>
      <c r="C368" s="5" t="str">
        <f t="shared" ca="1" si="30"/>
        <v/>
      </c>
      <c r="D368" s="4" t="str">
        <f t="shared" ca="1" si="31"/>
        <v/>
      </c>
    </row>
    <row r="369" spans="2:4">
      <c r="B369" s="2" t="str">
        <f t="shared" si="32"/>
        <v/>
      </c>
      <c r="C369" s="5" t="str">
        <f t="shared" ca="1" si="30"/>
        <v/>
      </c>
      <c r="D369" s="4" t="str">
        <f t="shared" ca="1" si="31"/>
        <v/>
      </c>
    </row>
    <row r="370" spans="2:4">
      <c r="B370" s="2" t="str">
        <f t="shared" si="32"/>
        <v/>
      </c>
      <c r="C370" s="5" t="str">
        <f t="shared" ca="1" si="30"/>
        <v/>
      </c>
      <c r="D370" s="4" t="str">
        <f t="shared" ca="1" si="31"/>
        <v/>
      </c>
    </row>
    <row r="371" spans="2:4">
      <c r="B371" s="2" t="str">
        <f t="shared" si="32"/>
        <v/>
      </c>
      <c r="C371" s="5" t="str">
        <f t="shared" ca="1" si="30"/>
        <v/>
      </c>
      <c r="D371" s="4" t="str">
        <f t="shared" ca="1" si="31"/>
        <v/>
      </c>
    </row>
    <row r="372" spans="2:4">
      <c r="B372" s="2" t="str">
        <f t="shared" si="32"/>
        <v/>
      </c>
      <c r="C372" s="5" t="str">
        <f t="shared" ca="1" si="30"/>
        <v/>
      </c>
      <c r="D372" s="4" t="str">
        <f t="shared" ca="1" si="31"/>
        <v/>
      </c>
    </row>
    <row r="373" spans="2:4">
      <c r="B373" s="2" t="str">
        <f t="shared" si="32"/>
        <v/>
      </c>
      <c r="C373" s="5" t="str">
        <f t="shared" ref="C373:C436" ca="1" si="33">IFERROR(_xlfn.BINOM.DIST(B373,$G$2,$H$2,FALSE),"")</f>
        <v/>
      </c>
      <c r="D373" s="4" t="str">
        <f t="shared" ref="D373:D436" ca="1" si="34">IFERROR(_xlfn.BINOM.DIST(B373,$G$2,$H$2,TRUE),"")</f>
        <v/>
      </c>
    </row>
    <row r="374" spans="2:4">
      <c r="B374" s="2" t="str">
        <f t="shared" si="32"/>
        <v/>
      </c>
      <c r="C374" s="5" t="str">
        <f t="shared" ca="1" si="33"/>
        <v/>
      </c>
      <c r="D374" s="4" t="str">
        <f t="shared" ca="1" si="34"/>
        <v/>
      </c>
    </row>
    <row r="375" spans="2:4">
      <c r="B375" s="2" t="str">
        <f t="shared" si="32"/>
        <v/>
      </c>
      <c r="C375" s="5" t="str">
        <f t="shared" ca="1" si="33"/>
        <v/>
      </c>
      <c r="D375" s="4" t="str">
        <f t="shared" ca="1" si="34"/>
        <v/>
      </c>
    </row>
    <row r="376" spans="2:4">
      <c r="B376" s="2" t="str">
        <f t="shared" si="32"/>
        <v/>
      </c>
      <c r="C376" s="5" t="str">
        <f t="shared" ca="1" si="33"/>
        <v/>
      </c>
      <c r="D376" s="4" t="str">
        <f t="shared" ca="1" si="34"/>
        <v/>
      </c>
    </row>
    <row r="377" spans="2:4">
      <c r="B377" s="2" t="str">
        <f t="shared" si="32"/>
        <v/>
      </c>
      <c r="C377" s="5" t="str">
        <f t="shared" ca="1" si="33"/>
        <v/>
      </c>
      <c r="D377" s="4" t="str">
        <f t="shared" ca="1" si="34"/>
        <v/>
      </c>
    </row>
    <row r="378" spans="2:4">
      <c r="B378" s="2" t="str">
        <f t="shared" si="32"/>
        <v/>
      </c>
      <c r="C378" s="5" t="str">
        <f t="shared" ca="1" si="33"/>
        <v/>
      </c>
      <c r="D378" s="4" t="str">
        <f t="shared" ca="1" si="34"/>
        <v/>
      </c>
    </row>
    <row r="379" spans="2:4">
      <c r="B379" s="2" t="str">
        <f t="shared" si="32"/>
        <v/>
      </c>
      <c r="C379" s="5" t="str">
        <f t="shared" ca="1" si="33"/>
        <v/>
      </c>
      <c r="D379" s="4" t="str">
        <f t="shared" ca="1" si="34"/>
        <v/>
      </c>
    </row>
    <row r="380" spans="2:4">
      <c r="B380" s="2" t="str">
        <f t="shared" si="32"/>
        <v/>
      </c>
      <c r="C380" s="5" t="str">
        <f t="shared" ca="1" si="33"/>
        <v/>
      </c>
      <c r="D380" s="4" t="str">
        <f t="shared" ca="1" si="34"/>
        <v/>
      </c>
    </row>
    <row r="381" spans="2:4">
      <c r="B381" s="2" t="str">
        <f t="shared" si="32"/>
        <v/>
      </c>
      <c r="C381" s="5" t="str">
        <f t="shared" ca="1" si="33"/>
        <v/>
      </c>
      <c r="D381" s="4" t="str">
        <f t="shared" ca="1" si="34"/>
        <v/>
      </c>
    </row>
    <row r="382" spans="2:4">
      <c r="B382" s="2" t="str">
        <f t="shared" si="32"/>
        <v/>
      </c>
      <c r="C382" s="5" t="str">
        <f t="shared" ca="1" si="33"/>
        <v/>
      </c>
      <c r="D382" s="4" t="str">
        <f t="shared" ca="1" si="34"/>
        <v/>
      </c>
    </row>
    <row r="383" spans="2:4">
      <c r="B383" s="2" t="str">
        <f t="shared" si="32"/>
        <v/>
      </c>
      <c r="C383" s="5" t="str">
        <f t="shared" ca="1" si="33"/>
        <v/>
      </c>
      <c r="D383" s="4" t="str">
        <f t="shared" ca="1" si="34"/>
        <v/>
      </c>
    </row>
    <row r="384" spans="2:4">
      <c r="B384" s="2" t="str">
        <f t="shared" si="32"/>
        <v/>
      </c>
      <c r="C384" s="5" t="str">
        <f t="shared" ca="1" si="33"/>
        <v/>
      </c>
      <c r="D384" s="4" t="str">
        <f t="shared" ca="1" si="34"/>
        <v/>
      </c>
    </row>
    <row r="385" spans="2:4">
      <c r="B385" s="2" t="str">
        <f t="shared" si="32"/>
        <v/>
      </c>
      <c r="C385" s="5" t="str">
        <f t="shared" ca="1" si="33"/>
        <v/>
      </c>
      <c r="D385" s="4" t="str">
        <f t="shared" ca="1" si="34"/>
        <v/>
      </c>
    </row>
    <row r="386" spans="2:4">
      <c r="B386" s="2" t="str">
        <f t="shared" si="32"/>
        <v/>
      </c>
      <c r="C386" s="5" t="str">
        <f t="shared" ca="1" si="33"/>
        <v/>
      </c>
      <c r="D386" s="4" t="str">
        <f t="shared" ca="1" si="34"/>
        <v/>
      </c>
    </row>
    <row r="387" spans="2:4">
      <c r="B387" s="2" t="str">
        <f t="shared" si="32"/>
        <v/>
      </c>
      <c r="C387" s="5" t="str">
        <f t="shared" ca="1" si="33"/>
        <v/>
      </c>
      <c r="D387" s="4" t="str">
        <f t="shared" ca="1" si="34"/>
        <v/>
      </c>
    </row>
    <row r="388" spans="2:4">
      <c r="B388" s="2" t="str">
        <f t="shared" si="32"/>
        <v/>
      </c>
      <c r="C388" s="5" t="str">
        <f t="shared" ca="1" si="33"/>
        <v/>
      </c>
      <c r="D388" s="4" t="str">
        <f t="shared" ca="1" si="34"/>
        <v/>
      </c>
    </row>
    <row r="389" spans="2:4">
      <c r="B389" s="2" t="str">
        <f t="shared" ref="B389:B452" si="35">IF(B388="","",IF(B388=$G$2,"",B388+1))</f>
        <v/>
      </c>
      <c r="C389" s="5" t="str">
        <f t="shared" ca="1" si="33"/>
        <v/>
      </c>
      <c r="D389" s="4" t="str">
        <f t="shared" ca="1" si="34"/>
        <v/>
      </c>
    </row>
    <row r="390" spans="2:4">
      <c r="B390" s="2" t="str">
        <f t="shared" si="35"/>
        <v/>
      </c>
      <c r="C390" s="5" t="str">
        <f t="shared" ca="1" si="33"/>
        <v/>
      </c>
      <c r="D390" s="4" t="str">
        <f t="shared" ca="1" si="34"/>
        <v/>
      </c>
    </row>
    <row r="391" spans="2:4">
      <c r="B391" s="2" t="str">
        <f t="shared" si="35"/>
        <v/>
      </c>
      <c r="C391" s="5" t="str">
        <f t="shared" ca="1" si="33"/>
        <v/>
      </c>
      <c r="D391" s="4" t="str">
        <f t="shared" ca="1" si="34"/>
        <v/>
      </c>
    </row>
    <row r="392" spans="2:4">
      <c r="B392" s="2" t="str">
        <f t="shared" si="35"/>
        <v/>
      </c>
      <c r="C392" s="5" t="str">
        <f t="shared" ca="1" si="33"/>
        <v/>
      </c>
      <c r="D392" s="4" t="str">
        <f t="shared" ca="1" si="34"/>
        <v/>
      </c>
    </row>
    <row r="393" spans="2:4">
      <c r="B393" s="2" t="str">
        <f t="shared" si="35"/>
        <v/>
      </c>
      <c r="C393" s="5" t="str">
        <f t="shared" ca="1" si="33"/>
        <v/>
      </c>
      <c r="D393" s="4" t="str">
        <f t="shared" ca="1" si="34"/>
        <v/>
      </c>
    </row>
    <row r="394" spans="2:4">
      <c r="B394" s="2" t="str">
        <f t="shared" si="35"/>
        <v/>
      </c>
      <c r="C394" s="5" t="str">
        <f t="shared" ca="1" si="33"/>
        <v/>
      </c>
      <c r="D394" s="4" t="str">
        <f t="shared" ca="1" si="34"/>
        <v/>
      </c>
    </row>
    <row r="395" spans="2:4">
      <c r="B395" s="2" t="str">
        <f t="shared" si="35"/>
        <v/>
      </c>
      <c r="C395" s="5" t="str">
        <f t="shared" ca="1" si="33"/>
        <v/>
      </c>
      <c r="D395" s="4" t="str">
        <f t="shared" ca="1" si="34"/>
        <v/>
      </c>
    </row>
    <row r="396" spans="2:4">
      <c r="B396" s="2" t="str">
        <f t="shared" si="35"/>
        <v/>
      </c>
      <c r="C396" s="5" t="str">
        <f t="shared" ca="1" si="33"/>
        <v/>
      </c>
      <c r="D396" s="4" t="str">
        <f t="shared" ca="1" si="34"/>
        <v/>
      </c>
    </row>
    <row r="397" spans="2:4">
      <c r="B397" s="2" t="str">
        <f t="shared" si="35"/>
        <v/>
      </c>
      <c r="C397" s="5" t="str">
        <f t="shared" ca="1" si="33"/>
        <v/>
      </c>
      <c r="D397" s="4" t="str">
        <f t="shared" ca="1" si="34"/>
        <v/>
      </c>
    </row>
    <row r="398" spans="2:4">
      <c r="B398" s="2" t="str">
        <f t="shared" si="35"/>
        <v/>
      </c>
      <c r="C398" s="5" t="str">
        <f t="shared" ca="1" si="33"/>
        <v/>
      </c>
      <c r="D398" s="4" t="str">
        <f t="shared" ca="1" si="34"/>
        <v/>
      </c>
    </row>
    <row r="399" spans="2:4">
      <c r="B399" s="2" t="str">
        <f t="shared" si="35"/>
        <v/>
      </c>
      <c r="C399" s="5" t="str">
        <f t="shared" ca="1" si="33"/>
        <v/>
      </c>
      <c r="D399" s="4" t="str">
        <f t="shared" ca="1" si="34"/>
        <v/>
      </c>
    </row>
    <row r="400" spans="2:4">
      <c r="B400" s="2" t="str">
        <f t="shared" si="35"/>
        <v/>
      </c>
      <c r="C400" s="5" t="str">
        <f t="shared" ca="1" si="33"/>
        <v/>
      </c>
      <c r="D400" s="4" t="str">
        <f t="shared" ca="1" si="34"/>
        <v/>
      </c>
    </row>
    <row r="401" spans="2:4">
      <c r="B401" s="2" t="str">
        <f t="shared" si="35"/>
        <v/>
      </c>
      <c r="C401" s="5" t="str">
        <f t="shared" ca="1" si="33"/>
        <v/>
      </c>
      <c r="D401" s="4" t="str">
        <f t="shared" ca="1" si="34"/>
        <v/>
      </c>
    </row>
    <row r="402" spans="2:4">
      <c r="B402" s="2" t="str">
        <f t="shared" si="35"/>
        <v/>
      </c>
      <c r="C402" s="5" t="str">
        <f t="shared" ca="1" si="33"/>
        <v/>
      </c>
      <c r="D402" s="4" t="str">
        <f t="shared" ca="1" si="34"/>
        <v/>
      </c>
    </row>
    <row r="403" spans="2:4">
      <c r="B403" s="2" t="str">
        <f t="shared" si="35"/>
        <v/>
      </c>
      <c r="C403" s="5" t="str">
        <f t="shared" ca="1" si="33"/>
        <v/>
      </c>
      <c r="D403" s="4" t="str">
        <f t="shared" ca="1" si="34"/>
        <v/>
      </c>
    </row>
    <row r="404" spans="2:4">
      <c r="B404" s="2" t="str">
        <f t="shared" si="35"/>
        <v/>
      </c>
      <c r="C404" s="5" t="str">
        <f t="shared" ca="1" si="33"/>
        <v/>
      </c>
      <c r="D404" s="4" t="str">
        <f t="shared" ca="1" si="34"/>
        <v/>
      </c>
    </row>
    <row r="405" spans="2:4">
      <c r="B405" s="2" t="str">
        <f t="shared" si="35"/>
        <v/>
      </c>
      <c r="C405" s="5" t="str">
        <f t="shared" ca="1" si="33"/>
        <v/>
      </c>
      <c r="D405" s="4" t="str">
        <f t="shared" ca="1" si="34"/>
        <v/>
      </c>
    </row>
    <row r="406" spans="2:4">
      <c r="B406" s="2" t="str">
        <f t="shared" si="35"/>
        <v/>
      </c>
      <c r="C406" s="5" t="str">
        <f t="shared" ca="1" si="33"/>
        <v/>
      </c>
      <c r="D406" s="4" t="str">
        <f t="shared" ca="1" si="34"/>
        <v/>
      </c>
    </row>
    <row r="407" spans="2:4">
      <c r="B407" s="2" t="str">
        <f t="shared" si="35"/>
        <v/>
      </c>
      <c r="C407" s="5" t="str">
        <f t="shared" ca="1" si="33"/>
        <v/>
      </c>
      <c r="D407" s="4" t="str">
        <f t="shared" ca="1" si="34"/>
        <v/>
      </c>
    </row>
    <row r="408" spans="2:4">
      <c r="B408" s="2" t="str">
        <f t="shared" si="35"/>
        <v/>
      </c>
      <c r="C408" s="5" t="str">
        <f t="shared" ca="1" si="33"/>
        <v/>
      </c>
      <c r="D408" s="4" t="str">
        <f t="shared" ca="1" si="34"/>
        <v/>
      </c>
    </row>
    <row r="409" spans="2:4">
      <c r="B409" s="2" t="str">
        <f t="shared" si="35"/>
        <v/>
      </c>
      <c r="C409" s="5" t="str">
        <f t="shared" ca="1" si="33"/>
        <v/>
      </c>
      <c r="D409" s="4" t="str">
        <f t="shared" ca="1" si="34"/>
        <v/>
      </c>
    </row>
    <row r="410" spans="2:4">
      <c r="B410" s="2" t="str">
        <f t="shared" si="35"/>
        <v/>
      </c>
      <c r="C410" s="5" t="str">
        <f t="shared" ca="1" si="33"/>
        <v/>
      </c>
      <c r="D410" s="4" t="str">
        <f t="shared" ca="1" si="34"/>
        <v/>
      </c>
    </row>
    <row r="411" spans="2:4">
      <c r="B411" s="2" t="str">
        <f t="shared" si="35"/>
        <v/>
      </c>
      <c r="C411" s="5" t="str">
        <f t="shared" ca="1" si="33"/>
        <v/>
      </c>
      <c r="D411" s="4" t="str">
        <f t="shared" ca="1" si="34"/>
        <v/>
      </c>
    </row>
    <row r="412" spans="2:4">
      <c r="B412" s="2" t="str">
        <f t="shared" si="35"/>
        <v/>
      </c>
      <c r="C412" s="5" t="str">
        <f t="shared" ca="1" si="33"/>
        <v/>
      </c>
      <c r="D412" s="4" t="str">
        <f t="shared" ca="1" si="34"/>
        <v/>
      </c>
    </row>
    <row r="413" spans="2:4">
      <c r="B413" s="2" t="str">
        <f t="shared" si="35"/>
        <v/>
      </c>
      <c r="C413" s="5" t="str">
        <f t="shared" ca="1" si="33"/>
        <v/>
      </c>
      <c r="D413" s="4" t="str">
        <f t="shared" ca="1" si="34"/>
        <v/>
      </c>
    </row>
    <row r="414" spans="2:4">
      <c r="B414" s="2" t="str">
        <f t="shared" si="35"/>
        <v/>
      </c>
      <c r="C414" s="5" t="str">
        <f t="shared" ca="1" si="33"/>
        <v/>
      </c>
      <c r="D414" s="4" t="str">
        <f t="shared" ca="1" si="34"/>
        <v/>
      </c>
    </row>
    <row r="415" spans="2:4">
      <c r="B415" s="2" t="str">
        <f t="shared" si="35"/>
        <v/>
      </c>
      <c r="C415" s="5" t="str">
        <f t="shared" ca="1" si="33"/>
        <v/>
      </c>
      <c r="D415" s="4" t="str">
        <f t="shared" ca="1" si="34"/>
        <v/>
      </c>
    </row>
    <row r="416" spans="2:4">
      <c r="B416" s="2" t="str">
        <f t="shared" si="35"/>
        <v/>
      </c>
      <c r="C416" s="5" t="str">
        <f t="shared" ca="1" si="33"/>
        <v/>
      </c>
      <c r="D416" s="4" t="str">
        <f t="shared" ca="1" si="34"/>
        <v/>
      </c>
    </row>
    <row r="417" spans="2:4">
      <c r="B417" s="2" t="str">
        <f t="shared" si="35"/>
        <v/>
      </c>
      <c r="C417" s="5" t="str">
        <f t="shared" ca="1" si="33"/>
        <v/>
      </c>
      <c r="D417" s="4" t="str">
        <f t="shared" ca="1" si="34"/>
        <v/>
      </c>
    </row>
    <row r="418" spans="2:4">
      <c r="B418" s="2" t="str">
        <f t="shared" si="35"/>
        <v/>
      </c>
      <c r="C418" s="5" t="str">
        <f t="shared" ca="1" si="33"/>
        <v/>
      </c>
      <c r="D418" s="4" t="str">
        <f t="shared" ca="1" si="34"/>
        <v/>
      </c>
    </row>
    <row r="419" spans="2:4">
      <c r="B419" s="2" t="str">
        <f t="shared" si="35"/>
        <v/>
      </c>
      <c r="C419" s="5" t="str">
        <f t="shared" ca="1" si="33"/>
        <v/>
      </c>
      <c r="D419" s="4" t="str">
        <f t="shared" ca="1" si="34"/>
        <v/>
      </c>
    </row>
    <row r="420" spans="2:4">
      <c r="B420" s="2" t="str">
        <f t="shared" si="35"/>
        <v/>
      </c>
      <c r="C420" s="5" t="str">
        <f t="shared" ca="1" si="33"/>
        <v/>
      </c>
      <c r="D420" s="4" t="str">
        <f t="shared" ca="1" si="34"/>
        <v/>
      </c>
    </row>
    <row r="421" spans="2:4">
      <c r="B421" s="2" t="str">
        <f t="shared" si="35"/>
        <v/>
      </c>
      <c r="C421" s="5" t="str">
        <f t="shared" ca="1" si="33"/>
        <v/>
      </c>
      <c r="D421" s="4" t="str">
        <f t="shared" ca="1" si="34"/>
        <v/>
      </c>
    </row>
    <row r="422" spans="2:4">
      <c r="B422" s="2" t="str">
        <f t="shared" si="35"/>
        <v/>
      </c>
      <c r="C422" s="5" t="str">
        <f t="shared" ca="1" si="33"/>
        <v/>
      </c>
      <c r="D422" s="4" t="str">
        <f t="shared" ca="1" si="34"/>
        <v/>
      </c>
    </row>
    <row r="423" spans="2:4">
      <c r="B423" s="2" t="str">
        <f t="shared" si="35"/>
        <v/>
      </c>
      <c r="C423" s="5" t="str">
        <f t="shared" ca="1" si="33"/>
        <v/>
      </c>
      <c r="D423" s="4" t="str">
        <f t="shared" ca="1" si="34"/>
        <v/>
      </c>
    </row>
    <row r="424" spans="2:4">
      <c r="B424" s="2" t="str">
        <f t="shared" si="35"/>
        <v/>
      </c>
      <c r="C424" s="5" t="str">
        <f t="shared" ca="1" si="33"/>
        <v/>
      </c>
      <c r="D424" s="4" t="str">
        <f t="shared" ca="1" si="34"/>
        <v/>
      </c>
    </row>
    <row r="425" spans="2:4">
      <c r="B425" s="2" t="str">
        <f t="shared" si="35"/>
        <v/>
      </c>
      <c r="C425" s="5" t="str">
        <f t="shared" ca="1" si="33"/>
        <v/>
      </c>
      <c r="D425" s="4" t="str">
        <f t="shared" ca="1" si="34"/>
        <v/>
      </c>
    </row>
    <row r="426" spans="2:4">
      <c r="B426" s="2" t="str">
        <f t="shared" si="35"/>
        <v/>
      </c>
      <c r="C426" s="5" t="str">
        <f t="shared" ca="1" si="33"/>
        <v/>
      </c>
      <c r="D426" s="4" t="str">
        <f t="shared" ca="1" si="34"/>
        <v/>
      </c>
    </row>
    <row r="427" spans="2:4">
      <c r="B427" s="2" t="str">
        <f t="shared" si="35"/>
        <v/>
      </c>
      <c r="C427" s="5" t="str">
        <f t="shared" ca="1" si="33"/>
        <v/>
      </c>
      <c r="D427" s="4" t="str">
        <f t="shared" ca="1" si="34"/>
        <v/>
      </c>
    </row>
    <row r="428" spans="2:4">
      <c r="B428" s="2" t="str">
        <f t="shared" si="35"/>
        <v/>
      </c>
      <c r="C428" s="5" t="str">
        <f t="shared" ca="1" si="33"/>
        <v/>
      </c>
      <c r="D428" s="4" t="str">
        <f t="shared" ca="1" si="34"/>
        <v/>
      </c>
    </row>
    <row r="429" spans="2:4">
      <c r="B429" s="2" t="str">
        <f t="shared" si="35"/>
        <v/>
      </c>
      <c r="C429" s="5" t="str">
        <f t="shared" ca="1" si="33"/>
        <v/>
      </c>
      <c r="D429" s="4" t="str">
        <f t="shared" ca="1" si="34"/>
        <v/>
      </c>
    </row>
    <row r="430" spans="2:4">
      <c r="B430" s="2" t="str">
        <f t="shared" si="35"/>
        <v/>
      </c>
      <c r="C430" s="5" t="str">
        <f t="shared" ca="1" si="33"/>
        <v/>
      </c>
      <c r="D430" s="4" t="str">
        <f t="shared" ca="1" si="34"/>
        <v/>
      </c>
    </row>
    <row r="431" spans="2:4">
      <c r="B431" s="2" t="str">
        <f t="shared" si="35"/>
        <v/>
      </c>
      <c r="C431" s="5" t="str">
        <f t="shared" ca="1" si="33"/>
        <v/>
      </c>
      <c r="D431" s="4" t="str">
        <f t="shared" ca="1" si="34"/>
        <v/>
      </c>
    </row>
    <row r="432" spans="2:4">
      <c r="B432" s="2" t="str">
        <f t="shared" si="35"/>
        <v/>
      </c>
      <c r="C432" s="5" t="str">
        <f t="shared" ca="1" si="33"/>
        <v/>
      </c>
      <c r="D432" s="4" t="str">
        <f t="shared" ca="1" si="34"/>
        <v/>
      </c>
    </row>
    <row r="433" spans="2:4">
      <c r="B433" s="2" t="str">
        <f t="shared" si="35"/>
        <v/>
      </c>
      <c r="C433" s="5" t="str">
        <f t="shared" ca="1" si="33"/>
        <v/>
      </c>
      <c r="D433" s="4" t="str">
        <f t="shared" ca="1" si="34"/>
        <v/>
      </c>
    </row>
    <row r="434" spans="2:4">
      <c r="B434" s="2" t="str">
        <f t="shared" si="35"/>
        <v/>
      </c>
      <c r="C434" s="5" t="str">
        <f t="shared" ca="1" si="33"/>
        <v/>
      </c>
      <c r="D434" s="4" t="str">
        <f t="shared" ca="1" si="34"/>
        <v/>
      </c>
    </row>
    <row r="435" spans="2:4">
      <c r="B435" s="2" t="str">
        <f t="shared" si="35"/>
        <v/>
      </c>
      <c r="C435" s="5" t="str">
        <f t="shared" ca="1" si="33"/>
        <v/>
      </c>
      <c r="D435" s="4" t="str">
        <f t="shared" ca="1" si="34"/>
        <v/>
      </c>
    </row>
    <row r="436" spans="2:4">
      <c r="B436" s="2" t="str">
        <f t="shared" si="35"/>
        <v/>
      </c>
      <c r="C436" s="5" t="str">
        <f t="shared" ca="1" si="33"/>
        <v/>
      </c>
      <c r="D436" s="4" t="str">
        <f t="shared" ca="1" si="34"/>
        <v/>
      </c>
    </row>
    <row r="437" spans="2:4">
      <c r="B437" s="2" t="str">
        <f t="shared" si="35"/>
        <v/>
      </c>
      <c r="C437" s="5" t="str">
        <f t="shared" ref="C437:C500" ca="1" si="36">IFERROR(_xlfn.BINOM.DIST(B437,$G$2,$H$2,FALSE),"")</f>
        <v/>
      </c>
      <c r="D437" s="4" t="str">
        <f t="shared" ref="D437:D500" ca="1" si="37">IFERROR(_xlfn.BINOM.DIST(B437,$G$2,$H$2,TRUE),"")</f>
        <v/>
      </c>
    </row>
    <row r="438" spans="2:4">
      <c r="B438" s="2" t="str">
        <f t="shared" si="35"/>
        <v/>
      </c>
      <c r="C438" s="5" t="str">
        <f t="shared" ca="1" si="36"/>
        <v/>
      </c>
      <c r="D438" s="4" t="str">
        <f t="shared" ca="1" si="37"/>
        <v/>
      </c>
    </row>
    <row r="439" spans="2:4">
      <c r="B439" s="2" t="str">
        <f t="shared" si="35"/>
        <v/>
      </c>
      <c r="C439" s="5" t="str">
        <f t="shared" ca="1" si="36"/>
        <v/>
      </c>
      <c r="D439" s="4" t="str">
        <f t="shared" ca="1" si="37"/>
        <v/>
      </c>
    </row>
    <row r="440" spans="2:4">
      <c r="B440" s="2" t="str">
        <f t="shared" si="35"/>
        <v/>
      </c>
      <c r="C440" s="5" t="str">
        <f t="shared" ca="1" si="36"/>
        <v/>
      </c>
      <c r="D440" s="4" t="str">
        <f t="shared" ca="1" si="37"/>
        <v/>
      </c>
    </row>
    <row r="441" spans="2:4">
      <c r="B441" s="2" t="str">
        <f t="shared" si="35"/>
        <v/>
      </c>
      <c r="C441" s="5" t="str">
        <f t="shared" ca="1" si="36"/>
        <v/>
      </c>
      <c r="D441" s="4" t="str">
        <f t="shared" ca="1" si="37"/>
        <v/>
      </c>
    </row>
    <row r="442" spans="2:4">
      <c r="B442" s="2" t="str">
        <f t="shared" si="35"/>
        <v/>
      </c>
      <c r="C442" s="5" t="str">
        <f t="shared" ca="1" si="36"/>
        <v/>
      </c>
      <c r="D442" s="4" t="str">
        <f t="shared" ca="1" si="37"/>
        <v/>
      </c>
    </row>
    <row r="443" spans="2:4">
      <c r="B443" s="2" t="str">
        <f t="shared" si="35"/>
        <v/>
      </c>
      <c r="C443" s="5" t="str">
        <f t="shared" ca="1" si="36"/>
        <v/>
      </c>
      <c r="D443" s="4" t="str">
        <f t="shared" ca="1" si="37"/>
        <v/>
      </c>
    </row>
    <row r="444" spans="2:4">
      <c r="B444" s="2" t="str">
        <f t="shared" si="35"/>
        <v/>
      </c>
      <c r="C444" s="5" t="str">
        <f t="shared" ca="1" si="36"/>
        <v/>
      </c>
      <c r="D444" s="4" t="str">
        <f t="shared" ca="1" si="37"/>
        <v/>
      </c>
    </row>
    <row r="445" spans="2:4">
      <c r="B445" s="2" t="str">
        <f t="shared" si="35"/>
        <v/>
      </c>
      <c r="C445" s="5" t="str">
        <f t="shared" ca="1" si="36"/>
        <v/>
      </c>
      <c r="D445" s="4" t="str">
        <f t="shared" ca="1" si="37"/>
        <v/>
      </c>
    </row>
    <row r="446" spans="2:4">
      <c r="B446" s="2" t="str">
        <f t="shared" si="35"/>
        <v/>
      </c>
      <c r="C446" s="5" t="str">
        <f t="shared" ca="1" si="36"/>
        <v/>
      </c>
      <c r="D446" s="4" t="str">
        <f t="shared" ca="1" si="37"/>
        <v/>
      </c>
    </row>
    <row r="447" spans="2:4">
      <c r="B447" s="2" t="str">
        <f t="shared" si="35"/>
        <v/>
      </c>
      <c r="C447" s="5" t="str">
        <f t="shared" ca="1" si="36"/>
        <v/>
      </c>
      <c r="D447" s="4" t="str">
        <f t="shared" ca="1" si="37"/>
        <v/>
      </c>
    </row>
    <row r="448" spans="2:4">
      <c r="B448" s="2" t="str">
        <f t="shared" si="35"/>
        <v/>
      </c>
      <c r="C448" s="5" t="str">
        <f t="shared" ca="1" si="36"/>
        <v/>
      </c>
      <c r="D448" s="4" t="str">
        <f t="shared" ca="1" si="37"/>
        <v/>
      </c>
    </row>
    <row r="449" spans="2:4">
      <c r="B449" s="2" t="str">
        <f t="shared" si="35"/>
        <v/>
      </c>
      <c r="C449" s="5" t="str">
        <f t="shared" ca="1" si="36"/>
        <v/>
      </c>
      <c r="D449" s="4" t="str">
        <f t="shared" ca="1" si="37"/>
        <v/>
      </c>
    </row>
    <row r="450" spans="2:4">
      <c r="B450" s="2" t="str">
        <f t="shared" si="35"/>
        <v/>
      </c>
      <c r="C450" s="5" t="str">
        <f t="shared" ca="1" si="36"/>
        <v/>
      </c>
      <c r="D450" s="4" t="str">
        <f t="shared" ca="1" si="37"/>
        <v/>
      </c>
    </row>
    <row r="451" spans="2:4">
      <c r="B451" s="2" t="str">
        <f t="shared" si="35"/>
        <v/>
      </c>
      <c r="C451" s="5" t="str">
        <f t="shared" ca="1" si="36"/>
        <v/>
      </c>
      <c r="D451" s="4" t="str">
        <f t="shared" ca="1" si="37"/>
        <v/>
      </c>
    </row>
    <row r="452" spans="2:4">
      <c r="B452" s="2" t="str">
        <f t="shared" si="35"/>
        <v/>
      </c>
      <c r="C452" s="5" t="str">
        <f t="shared" ca="1" si="36"/>
        <v/>
      </c>
      <c r="D452" s="4" t="str">
        <f t="shared" ca="1" si="37"/>
        <v/>
      </c>
    </row>
    <row r="453" spans="2:4">
      <c r="B453" s="2" t="str">
        <f t="shared" ref="B453:B516" si="38">IF(B452="","",IF(B452=$G$2,"",B452+1))</f>
        <v/>
      </c>
      <c r="C453" s="5" t="str">
        <f t="shared" ca="1" si="36"/>
        <v/>
      </c>
      <c r="D453" s="4" t="str">
        <f t="shared" ca="1" si="37"/>
        <v/>
      </c>
    </row>
    <row r="454" spans="2:4">
      <c r="B454" s="2" t="str">
        <f t="shared" si="38"/>
        <v/>
      </c>
      <c r="C454" s="5" t="str">
        <f t="shared" ca="1" si="36"/>
        <v/>
      </c>
      <c r="D454" s="4" t="str">
        <f t="shared" ca="1" si="37"/>
        <v/>
      </c>
    </row>
    <row r="455" spans="2:4">
      <c r="B455" s="2" t="str">
        <f t="shared" si="38"/>
        <v/>
      </c>
      <c r="C455" s="5" t="str">
        <f t="shared" ca="1" si="36"/>
        <v/>
      </c>
      <c r="D455" s="4" t="str">
        <f t="shared" ca="1" si="37"/>
        <v/>
      </c>
    </row>
    <row r="456" spans="2:4">
      <c r="B456" s="2" t="str">
        <f t="shared" si="38"/>
        <v/>
      </c>
      <c r="C456" s="5" t="str">
        <f t="shared" ca="1" si="36"/>
        <v/>
      </c>
      <c r="D456" s="4" t="str">
        <f t="shared" ca="1" si="37"/>
        <v/>
      </c>
    </row>
    <row r="457" spans="2:4">
      <c r="B457" s="2" t="str">
        <f t="shared" si="38"/>
        <v/>
      </c>
      <c r="C457" s="5" t="str">
        <f t="shared" ca="1" si="36"/>
        <v/>
      </c>
      <c r="D457" s="4" t="str">
        <f t="shared" ca="1" si="37"/>
        <v/>
      </c>
    </row>
    <row r="458" spans="2:4">
      <c r="B458" s="2" t="str">
        <f t="shared" si="38"/>
        <v/>
      </c>
      <c r="C458" s="5" t="str">
        <f t="shared" ca="1" si="36"/>
        <v/>
      </c>
      <c r="D458" s="4" t="str">
        <f t="shared" ca="1" si="37"/>
        <v/>
      </c>
    </row>
    <row r="459" spans="2:4">
      <c r="B459" s="2" t="str">
        <f t="shared" si="38"/>
        <v/>
      </c>
      <c r="C459" s="5" t="str">
        <f t="shared" ca="1" si="36"/>
        <v/>
      </c>
      <c r="D459" s="4" t="str">
        <f t="shared" ca="1" si="37"/>
        <v/>
      </c>
    </row>
    <row r="460" spans="2:4">
      <c r="B460" s="2" t="str">
        <f t="shared" si="38"/>
        <v/>
      </c>
      <c r="C460" s="5" t="str">
        <f t="shared" ca="1" si="36"/>
        <v/>
      </c>
      <c r="D460" s="4" t="str">
        <f t="shared" ca="1" si="37"/>
        <v/>
      </c>
    </row>
    <row r="461" spans="2:4">
      <c r="B461" s="2" t="str">
        <f t="shared" si="38"/>
        <v/>
      </c>
      <c r="C461" s="5" t="str">
        <f t="shared" ca="1" si="36"/>
        <v/>
      </c>
      <c r="D461" s="4" t="str">
        <f t="shared" ca="1" si="37"/>
        <v/>
      </c>
    </row>
    <row r="462" spans="2:4">
      <c r="B462" s="2" t="str">
        <f t="shared" si="38"/>
        <v/>
      </c>
      <c r="C462" s="5" t="str">
        <f t="shared" ca="1" si="36"/>
        <v/>
      </c>
      <c r="D462" s="4" t="str">
        <f t="shared" ca="1" si="37"/>
        <v/>
      </c>
    </row>
    <row r="463" spans="2:4">
      <c r="B463" s="2" t="str">
        <f t="shared" si="38"/>
        <v/>
      </c>
      <c r="C463" s="5" t="str">
        <f t="shared" ca="1" si="36"/>
        <v/>
      </c>
      <c r="D463" s="4" t="str">
        <f t="shared" ca="1" si="37"/>
        <v/>
      </c>
    </row>
    <row r="464" spans="2:4">
      <c r="B464" s="2" t="str">
        <f t="shared" si="38"/>
        <v/>
      </c>
      <c r="C464" s="5" t="str">
        <f t="shared" ca="1" si="36"/>
        <v/>
      </c>
      <c r="D464" s="4" t="str">
        <f t="shared" ca="1" si="37"/>
        <v/>
      </c>
    </row>
    <row r="465" spans="2:4">
      <c r="B465" s="2" t="str">
        <f t="shared" si="38"/>
        <v/>
      </c>
      <c r="C465" s="5" t="str">
        <f t="shared" ca="1" si="36"/>
        <v/>
      </c>
      <c r="D465" s="4" t="str">
        <f t="shared" ca="1" si="37"/>
        <v/>
      </c>
    </row>
    <row r="466" spans="2:4">
      <c r="B466" s="2" t="str">
        <f t="shared" si="38"/>
        <v/>
      </c>
      <c r="C466" s="5" t="str">
        <f t="shared" ca="1" si="36"/>
        <v/>
      </c>
      <c r="D466" s="4" t="str">
        <f t="shared" ca="1" si="37"/>
        <v/>
      </c>
    </row>
    <row r="467" spans="2:4">
      <c r="B467" s="2" t="str">
        <f t="shared" si="38"/>
        <v/>
      </c>
      <c r="C467" s="5" t="str">
        <f t="shared" ca="1" si="36"/>
        <v/>
      </c>
      <c r="D467" s="4" t="str">
        <f t="shared" ca="1" si="37"/>
        <v/>
      </c>
    </row>
    <row r="468" spans="2:4">
      <c r="B468" s="2" t="str">
        <f t="shared" si="38"/>
        <v/>
      </c>
      <c r="C468" s="5" t="str">
        <f t="shared" ca="1" si="36"/>
        <v/>
      </c>
      <c r="D468" s="4" t="str">
        <f t="shared" ca="1" si="37"/>
        <v/>
      </c>
    </row>
    <row r="469" spans="2:4">
      <c r="B469" s="2" t="str">
        <f t="shared" si="38"/>
        <v/>
      </c>
      <c r="C469" s="5" t="str">
        <f t="shared" ca="1" si="36"/>
        <v/>
      </c>
      <c r="D469" s="4" t="str">
        <f t="shared" ca="1" si="37"/>
        <v/>
      </c>
    </row>
    <row r="470" spans="2:4">
      <c r="B470" s="2" t="str">
        <f t="shared" si="38"/>
        <v/>
      </c>
      <c r="C470" s="5" t="str">
        <f t="shared" ca="1" si="36"/>
        <v/>
      </c>
      <c r="D470" s="4" t="str">
        <f t="shared" ca="1" si="37"/>
        <v/>
      </c>
    </row>
    <row r="471" spans="2:4">
      <c r="B471" s="2" t="str">
        <f t="shared" si="38"/>
        <v/>
      </c>
      <c r="C471" s="5" t="str">
        <f t="shared" ca="1" si="36"/>
        <v/>
      </c>
      <c r="D471" s="4" t="str">
        <f t="shared" ca="1" si="37"/>
        <v/>
      </c>
    </row>
    <row r="472" spans="2:4">
      <c r="B472" s="2" t="str">
        <f t="shared" si="38"/>
        <v/>
      </c>
      <c r="C472" s="5" t="str">
        <f t="shared" ca="1" si="36"/>
        <v/>
      </c>
      <c r="D472" s="4" t="str">
        <f t="shared" ca="1" si="37"/>
        <v/>
      </c>
    </row>
    <row r="473" spans="2:4">
      <c r="B473" s="2" t="str">
        <f t="shared" si="38"/>
        <v/>
      </c>
      <c r="C473" s="5" t="str">
        <f t="shared" ca="1" si="36"/>
        <v/>
      </c>
      <c r="D473" s="4" t="str">
        <f t="shared" ca="1" si="37"/>
        <v/>
      </c>
    </row>
    <row r="474" spans="2:4">
      <c r="B474" s="2" t="str">
        <f t="shared" si="38"/>
        <v/>
      </c>
      <c r="C474" s="5" t="str">
        <f t="shared" ca="1" si="36"/>
        <v/>
      </c>
      <c r="D474" s="4" t="str">
        <f t="shared" ca="1" si="37"/>
        <v/>
      </c>
    </row>
    <row r="475" spans="2:4">
      <c r="B475" s="2" t="str">
        <f t="shared" si="38"/>
        <v/>
      </c>
      <c r="C475" s="5" t="str">
        <f t="shared" ca="1" si="36"/>
        <v/>
      </c>
      <c r="D475" s="4" t="str">
        <f t="shared" ca="1" si="37"/>
        <v/>
      </c>
    </row>
    <row r="476" spans="2:4">
      <c r="B476" s="2" t="str">
        <f t="shared" si="38"/>
        <v/>
      </c>
      <c r="C476" s="5" t="str">
        <f t="shared" ca="1" si="36"/>
        <v/>
      </c>
      <c r="D476" s="4" t="str">
        <f t="shared" ca="1" si="37"/>
        <v/>
      </c>
    </row>
    <row r="477" spans="2:4">
      <c r="B477" s="2" t="str">
        <f t="shared" si="38"/>
        <v/>
      </c>
      <c r="C477" s="5" t="str">
        <f t="shared" ca="1" si="36"/>
        <v/>
      </c>
      <c r="D477" s="4" t="str">
        <f t="shared" ca="1" si="37"/>
        <v/>
      </c>
    </row>
    <row r="478" spans="2:4">
      <c r="B478" s="2" t="str">
        <f t="shared" si="38"/>
        <v/>
      </c>
      <c r="C478" s="5" t="str">
        <f t="shared" ca="1" si="36"/>
        <v/>
      </c>
      <c r="D478" s="4" t="str">
        <f t="shared" ca="1" si="37"/>
        <v/>
      </c>
    </row>
    <row r="479" spans="2:4">
      <c r="B479" s="2" t="str">
        <f t="shared" si="38"/>
        <v/>
      </c>
      <c r="C479" s="5" t="str">
        <f t="shared" ca="1" si="36"/>
        <v/>
      </c>
      <c r="D479" s="4" t="str">
        <f t="shared" ca="1" si="37"/>
        <v/>
      </c>
    </row>
    <row r="480" spans="2:4">
      <c r="B480" s="2" t="str">
        <f t="shared" si="38"/>
        <v/>
      </c>
      <c r="C480" s="5" t="str">
        <f t="shared" ca="1" si="36"/>
        <v/>
      </c>
      <c r="D480" s="4" t="str">
        <f t="shared" ca="1" si="37"/>
        <v/>
      </c>
    </row>
    <row r="481" spans="2:4">
      <c r="B481" s="2" t="str">
        <f t="shared" si="38"/>
        <v/>
      </c>
      <c r="C481" s="5" t="str">
        <f t="shared" ca="1" si="36"/>
        <v/>
      </c>
      <c r="D481" s="4" t="str">
        <f t="shared" ca="1" si="37"/>
        <v/>
      </c>
    </row>
    <row r="482" spans="2:4">
      <c r="B482" s="2" t="str">
        <f t="shared" si="38"/>
        <v/>
      </c>
      <c r="C482" s="5" t="str">
        <f t="shared" ca="1" si="36"/>
        <v/>
      </c>
      <c r="D482" s="4" t="str">
        <f t="shared" ca="1" si="37"/>
        <v/>
      </c>
    </row>
    <row r="483" spans="2:4">
      <c r="B483" s="2" t="str">
        <f t="shared" si="38"/>
        <v/>
      </c>
      <c r="C483" s="5" t="str">
        <f t="shared" ca="1" si="36"/>
        <v/>
      </c>
      <c r="D483" s="4" t="str">
        <f t="shared" ca="1" si="37"/>
        <v/>
      </c>
    </row>
    <row r="484" spans="2:4">
      <c r="B484" s="2" t="str">
        <f t="shared" si="38"/>
        <v/>
      </c>
      <c r="C484" s="5" t="str">
        <f t="shared" ca="1" si="36"/>
        <v/>
      </c>
      <c r="D484" s="4" t="str">
        <f t="shared" ca="1" si="37"/>
        <v/>
      </c>
    </row>
    <row r="485" spans="2:4">
      <c r="B485" s="2" t="str">
        <f t="shared" si="38"/>
        <v/>
      </c>
      <c r="C485" s="5" t="str">
        <f t="shared" ca="1" si="36"/>
        <v/>
      </c>
      <c r="D485" s="4" t="str">
        <f t="shared" ca="1" si="37"/>
        <v/>
      </c>
    </row>
    <row r="486" spans="2:4">
      <c r="B486" s="2" t="str">
        <f t="shared" si="38"/>
        <v/>
      </c>
      <c r="C486" s="5" t="str">
        <f t="shared" ca="1" si="36"/>
        <v/>
      </c>
      <c r="D486" s="4" t="str">
        <f t="shared" ca="1" si="37"/>
        <v/>
      </c>
    </row>
    <row r="487" spans="2:4">
      <c r="B487" s="2" t="str">
        <f t="shared" si="38"/>
        <v/>
      </c>
      <c r="C487" s="5" t="str">
        <f t="shared" ca="1" si="36"/>
        <v/>
      </c>
      <c r="D487" s="4" t="str">
        <f t="shared" ca="1" si="37"/>
        <v/>
      </c>
    </row>
    <row r="488" spans="2:4">
      <c r="B488" s="2" t="str">
        <f t="shared" si="38"/>
        <v/>
      </c>
      <c r="C488" s="5" t="str">
        <f t="shared" ca="1" si="36"/>
        <v/>
      </c>
      <c r="D488" s="4" t="str">
        <f t="shared" ca="1" si="37"/>
        <v/>
      </c>
    </row>
    <row r="489" spans="2:4">
      <c r="B489" s="2" t="str">
        <f t="shared" si="38"/>
        <v/>
      </c>
      <c r="C489" s="5" t="str">
        <f t="shared" ca="1" si="36"/>
        <v/>
      </c>
      <c r="D489" s="4" t="str">
        <f t="shared" ca="1" si="37"/>
        <v/>
      </c>
    </row>
    <row r="490" spans="2:4">
      <c r="B490" s="2" t="str">
        <f t="shared" si="38"/>
        <v/>
      </c>
      <c r="C490" s="5" t="str">
        <f t="shared" ca="1" si="36"/>
        <v/>
      </c>
      <c r="D490" s="4" t="str">
        <f t="shared" ca="1" si="37"/>
        <v/>
      </c>
    </row>
    <row r="491" spans="2:4">
      <c r="B491" s="2" t="str">
        <f t="shared" si="38"/>
        <v/>
      </c>
      <c r="C491" s="5" t="str">
        <f t="shared" ca="1" si="36"/>
        <v/>
      </c>
      <c r="D491" s="4" t="str">
        <f t="shared" ca="1" si="37"/>
        <v/>
      </c>
    </row>
    <row r="492" spans="2:4">
      <c r="B492" s="2" t="str">
        <f t="shared" si="38"/>
        <v/>
      </c>
      <c r="C492" s="5" t="str">
        <f t="shared" ca="1" si="36"/>
        <v/>
      </c>
      <c r="D492" s="4" t="str">
        <f t="shared" ca="1" si="37"/>
        <v/>
      </c>
    </row>
    <row r="493" spans="2:4">
      <c r="B493" s="2" t="str">
        <f t="shared" si="38"/>
        <v/>
      </c>
      <c r="C493" s="5" t="str">
        <f t="shared" ca="1" si="36"/>
        <v/>
      </c>
      <c r="D493" s="4" t="str">
        <f t="shared" ca="1" si="37"/>
        <v/>
      </c>
    </row>
    <row r="494" spans="2:4">
      <c r="B494" s="2" t="str">
        <f t="shared" si="38"/>
        <v/>
      </c>
      <c r="C494" s="5" t="str">
        <f t="shared" ca="1" si="36"/>
        <v/>
      </c>
      <c r="D494" s="4" t="str">
        <f t="shared" ca="1" si="37"/>
        <v/>
      </c>
    </row>
    <row r="495" spans="2:4">
      <c r="B495" s="2" t="str">
        <f t="shared" si="38"/>
        <v/>
      </c>
      <c r="C495" s="5" t="str">
        <f t="shared" ca="1" si="36"/>
        <v/>
      </c>
      <c r="D495" s="4" t="str">
        <f t="shared" ca="1" si="37"/>
        <v/>
      </c>
    </row>
    <row r="496" spans="2:4">
      <c r="B496" s="2" t="str">
        <f t="shared" si="38"/>
        <v/>
      </c>
      <c r="C496" s="5" t="str">
        <f t="shared" ca="1" si="36"/>
        <v/>
      </c>
      <c r="D496" s="4" t="str">
        <f t="shared" ca="1" si="37"/>
        <v/>
      </c>
    </row>
    <row r="497" spans="2:4">
      <c r="B497" s="2" t="str">
        <f t="shared" si="38"/>
        <v/>
      </c>
      <c r="C497" s="5" t="str">
        <f t="shared" ca="1" si="36"/>
        <v/>
      </c>
      <c r="D497" s="4" t="str">
        <f t="shared" ca="1" si="37"/>
        <v/>
      </c>
    </row>
    <row r="498" spans="2:4">
      <c r="B498" s="2" t="str">
        <f t="shared" si="38"/>
        <v/>
      </c>
      <c r="C498" s="5" t="str">
        <f t="shared" ca="1" si="36"/>
        <v/>
      </c>
      <c r="D498" s="4" t="str">
        <f t="shared" ca="1" si="37"/>
        <v/>
      </c>
    </row>
    <row r="499" spans="2:4">
      <c r="B499" s="2" t="str">
        <f t="shared" si="38"/>
        <v/>
      </c>
      <c r="C499" s="5" t="str">
        <f t="shared" ca="1" si="36"/>
        <v/>
      </c>
      <c r="D499" s="4" t="str">
        <f t="shared" ca="1" si="37"/>
        <v/>
      </c>
    </row>
    <row r="500" spans="2:4">
      <c r="B500" s="2" t="str">
        <f t="shared" si="38"/>
        <v/>
      </c>
      <c r="C500" s="5" t="str">
        <f t="shared" ca="1" si="36"/>
        <v/>
      </c>
      <c r="D500" s="4" t="str">
        <f t="shared" ca="1" si="37"/>
        <v/>
      </c>
    </row>
    <row r="501" spans="2:4">
      <c r="B501" s="2" t="str">
        <f t="shared" si="38"/>
        <v/>
      </c>
      <c r="C501" s="5" t="str">
        <f t="shared" ref="C501:C564" ca="1" si="39">IFERROR(_xlfn.BINOM.DIST(B501,$G$2,$H$2,FALSE),"")</f>
        <v/>
      </c>
      <c r="D501" s="4" t="str">
        <f t="shared" ref="D501:D564" ca="1" si="40">IFERROR(_xlfn.BINOM.DIST(B501,$G$2,$H$2,TRUE),"")</f>
        <v/>
      </c>
    </row>
    <row r="502" spans="2:4">
      <c r="B502" s="2" t="str">
        <f t="shared" si="38"/>
        <v/>
      </c>
      <c r="C502" s="5" t="str">
        <f t="shared" ca="1" si="39"/>
        <v/>
      </c>
      <c r="D502" s="4" t="str">
        <f t="shared" ca="1" si="40"/>
        <v/>
      </c>
    </row>
    <row r="503" spans="2:4">
      <c r="B503" s="2" t="str">
        <f t="shared" si="38"/>
        <v/>
      </c>
      <c r="C503" s="5" t="str">
        <f t="shared" ca="1" si="39"/>
        <v/>
      </c>
      <c r="D503" s="4" t="str">
        <f t="shared" ca="1" si="40"/>
        <v/>
      </c>
    </row>
    <row r="504" spans="2:4">
      <c r="B504" s="2" t="str">
        <f t="shared" si="38"/>
        <v/>
      </c>
      <c r="C504" s="5" t="str">
        <f t="shared" ca="1" si="39"/>
        <v/>
      </c>
      <c r="D504" s="4" t="str">
        <f t="shared" ca="1" si="40"/>
        <v/>
      </c>
    </row>
    <row r="505" spans="2:4">
      <c r="B505" s="2" t="str">
        <f t="shared" si="38"/>
        <v/>
      </c>
      <c r="C505" s="5" t="str">
        <f t="shared" ca="1" si="39"/>
        <v/>
      </c>
      <c r="D505" s="4" t="str">
        <f t="shared" ca="1" si="40"/>
        <v/>
      </c>
    </row>
    <row r="506" spans="2:4">
      <c r="B506" s="2" t="str">
        <f t="shared" si="38"/>
        <v/>
      </c>
      <c r="C506" s="5" t="str">
        <f t="shared" ca="1" si="39"/>
        <v/>
      </c>
      <c r="D506" s="4" t="str">
        <f t="shared" ca="1" si="40"/>
        <v/>
      </c>
    </row>
    <row r="507" spans="2:4">
      <c r="B507" s="2" t="str">
        <f t="shared" si="38"/>
        <v/>
      </c>
      <c r="C507" s="5" t="str">
        <f t="shared" ca="1" si="39"/>
        <v/>
      </c>
      <c r="D507" s="4" t="str">
        <f t="shared" ca="1" si="40"/>
        <v/>
      </c>
    </row>
    <row r="508" spans="2:4">
      <c r="B508" s="2" t="str">
        <f t="shared" si="38"/>
        <v/>
      </c>
      <c r="C508" s="5" t="str">
        <f t="shared" ca="1" si="39"/>
        <v/>
      </c>
      <c r="D508" s="4" t="str">
        <f t="shared" ca="1" si="40"/>
        <v/>
      </c>
    </row>
    <row r="509" spans="2:4">
      <c r="B509" s="2" t="str">
        <f t="shared" si="38"/>
        <v/>
      </c>
      <c r="C509" s="5" t="str">
        <f t="shared" ca="1" si="39"/>
        <v/>
      </c>
      <c r="D509" s="4" t="str">
        <f t="shared" ca="1" si="40"/>
        <v/>
      </c>
    </row>
    <row r="510" spans="2:4">
      <c r="B510" s="2" t="str">
        <f t="shared" si="38"/>
        <v/>
      </c>
      <c r="C510" s="5" t="str">
        <f t="shared" ca="1" si="39"/>
        <v/>
      </c>
      <c r="D510" s="4" t="str">
        <f t="shared" ca="1" si="40"/>
        <v/>
      </c>
    </row>
    <row r="511" spans="2:4">
      <c r="B511" s="2" t="str">
        <f t="shared" si="38"/>
        <v/>
      </c>
      <c r="C511" s="5" t="str">
        <f t="shared" ca="1" si="39"/>
        <v/>
      </c>
      <c r="D511" s="4" t="str">
        <f t="shared" ca="1" si="40"/>
        <v/>
      </c>
    </row>
    <row r="512" spans="2:4">
      <c r="B512" s="2" t="str">
        <f t="shared" si="38"/>
        <v/>
      </c>
      <c r="C512" s="5" t="str">
        <f t="shared" ca="1" si="39"/>
        <v/>
      </c>
      <c r="D512" s="4" t="str">
        <f t="shared" ca="1" si="40"/>
        <v/>
      </c>
    </row>
    <row r="513" spans="2:4">
      <c r="B513" s="2" t="str">
        <f t="shared" si="38"/>
        <v/>
      </c>
      <c r="C513" s="5" t="str">
        <f t="shared" ca="1" si="39"/>
        <v/>
      </c>
      <c r="D513" s="4" t="str">
        <f t="shared" ca="1" si="40"/>
        <v/>
      </c>
    </row>
    <row r="514" spans="2:4">
      <c r="B514" s="2" t="str">
        <f t="shared" si="38"/>
        <v/>
      </c>
      <c r="C514" s="5" t="str">
        <f t="shared" ca="1" si="39"/>
        <v/>
      </c>
      <c r="D514" s="4" t="str">
        <f t="shared" ca="1" si="40"/>
        <v/>
      </c>
    </row>
    <row r="515" spans="2:4">
      <c r="B515" s="2" t="str">
        <f t="shared" si="38"/>
        <v/>
      </c>
      <c r="C515" s="5" t="str">
        <f t="shared" ca="1" si="39"/>
        <v/>
      </c>
      <c r="D515" s="4" t="str">
        <f t="shared" ca="1" si="40"/>
        <v/>
      </c>
    </row>
    <row r="516" spans="2:4">
      <c r="B516" s="2" t="str">
        <f t="shared" si="38"/>
        <v/>
      </c>
      <c r="C516" s="5" t="str">
        <f t="shared" ca="1" si="39"/>
        <v/>
      </c>
      <c r="D516" s="4" t="str">
        <f t="shared" ca="1" si="40"/>
        <v/>
      </c>
    </row>
    <row r="517" spans="2:4">
      <c r="B517" s="2" t="str">
        <f t="shared" ref="B517:B580" si="41">IF(B516="","",IF(B516=$G$2,"",B516+1))</f>
        <v/>
      </c>
      <c r="C517" s="5" t="str">
        <f t="shared" ca="1" si="39"/>
        <v/>
      </c>
      <c r="D517" s="4" t="str">
        <f t="shared" ca="1" si="40"/>
        <v/>
      </c>
    </row>
    <row r="518" spans="2:4">
      <c r="B518" s="2" t="str">
        <f t="shared" si="41"/>
        <v/>
      </c>
      <c r="C518" s="5" t="str">
        <f t="shared" ca="1" si="39"/>
        <v/>
      </c>
      <c r="D518" s="4" t="str">
        <f t="shared" ca="1" si="40"/>
        <v/>
      </c>
    </row>
    <row r="519" spans="2:4">
      <c r="B519" s="2" t="str">
        <f t="shared" si="41"/>
        <v/>
      </c>
      <c r="C519" s="5" t="str">
        <f t="shared" ca="1" si="39"/>
        <v/>
      </c>
      <c r="D519" s="4" t="str">
        <f t="shared" ca="1" si="40"/>
        <v/>
      </c>
    </row>
    <row r="520" spans="2:4">
      <c r="B520" s="2" t="str">
        <f t="shared" si="41"/>
        <v/>
      </c>
      <c r="C520" s="5" t="str">
        <f t="shared" ca="1" si="39"/>
        <v/>
      </c>
      <c r="D520" s="4" t="str">
        <f t="shared" ca="1" si="40"/>
        <v/>
      </c>
    </row>
    <row r="521" spans="2:4">
      <c r="B521" s="2" t="str">
        <f t="shared" si="41"/>
        <v/>
      </c>
      <c r="C521" s="5" t="str">
        <f t="shared" ca="1" si="39"/>
        <v/>
      </c>
      <c r="D521" s="4" t="str">
        <f t="shared" ca="1" si="40"/>
        <v/>
      </c>
    </row>
    <row r="522" spans="2:4">
      <c r="B522" s="2" t="str">
        <f t="shared" si="41"/>
        <v/>
      </c>
      <c r="C522" s="5" t="str">
        <f t="shared" ca="1" si="39"/>
        <v/>
      </c>
      <c r="D522" s="4" t="str">
        <f t="shared" ca="1" si="40"/>
        <v/>
      </c>
    </row>
    <row r="523" spans="2:4">
      <c r="B523" s="2" t="str">
        <f t="shared" si="41"/>
        <v/>
      </c>
      <c r="C523" s="5" t="str">
        <f t="shared" ca="1" si="39"/>
        <v/>
      </c>
      <c r="D523" s="4" t="str">
        <f t="shared" ca="1" si="40"/>
        <v/>
      </c>
    </row>
    <row r="524" spans="2:4">
      <c r="B524" s="2" t="str">
        <f t="shared" si="41"/>
        <v/>
      </c>
      <c r="C524" s="5" t="str">
        <f t="shared" ca="1" si="39"/>
        <v/>
      </c>
      <c r="D524" s="4" t="str">
        <f t="shared" ca="1" si="40"/>
        <v/>
      </c>
    </row>
    <row r="525" spans="2:4">
      <c r="B525" s="2" t="str">
        <f t="shared" si="41"/>
        <v/>
      </c>
      <c r="C525" s="5" t="str">
        <f t="shared" ca="1" si="39"/>
        <v/>
      </c>
      <c r="D525" s="4" t="str">
        <f t="shared" ca="1" si="40"/>
        <v/>
      </c>
    </row>
    <row r="526" spans="2:4">
      <c r="B526" s="2" t="str">
        <f t="shared" si="41"/>
        <v/>
      </c>
      <c r="C526" s="5" t="str">
        <f t="shared" ca="1" si="39"/>
        <v/>
      </c>
      <c r="D526" s="4" t="str">
        <f t="shared" ca="1" si="40"/>
        <v/>
      </c>
    </row>
    <row r="527" spans="2:4">
      <c r="B527" s="2" t="str">
        <f t="shared" si="41"/>
        <v/>
      </c>
      <c r="C527" s="5" t="str">
        <f t="shared" ca="1" si="39"/>
        <v/>
      </c>
      <c r="D527" s="4" t="str">
        <f t="shared" ca="1" si="40"/>
        <v/>
      </c>
    </row>
    <row r="528" spans="2:4">
      <c r="B528" s="2" t="str">
        <f t="shared" si="41"/>
        <v/>
      </c>
      <c r="C528" s="5" t="str">
        <f t="shared" ca="1" si="39"/>
        <v/>
      </c>
      <c r="D528" s="4" t="str">
        <f t="shared" ca="1" si="40"/>
        <v/>
      </c>
    </row>
    <row r="529" spans="2:4">
      <c r="B529" s="2" t="str">
        <f t="shared" si="41"/>
        <v/>
      </c>
      <c r="C529" s="5" t="str">
        <f t="shared" ca="1" si="39"/>
        <v/>
      </c>
      <c r="D529" s="4" t="str">
        <f t="shared" ca="1" si="40"/>
        <v/>
      </c>
    </row>
    <row r="530" spans="2:4">
      <c r="B530" s="2" t="str">
        <f t="shared" si="41"/>
        <v/>
      </c>
      <c r="C530" s="5" t="str">
        <f t="shared" ca="1" si="39"/>
        <v/>
      </c>
      <c r="D530" s="4" t="str">
        <f t="shared" ca="1" si="40"/>
        <v/>
      </c>
    </row>
    <row r="531" spans="2:4">
      <c r="B531" s="2" t="str">
        <f t="shared" si="41"/>
        <v/>
      </c>
      <c r="C531" s="5" t="str">
        <f t="shared" ca="1" si="39"/>
        <v/>
      </c>
      <c r="D531" s="4" t="str">
        <f t="shared" ca="1" si="40"/>
        <v/>
      </c>
    </row>
    <row r="532" spans="2:4">
      <c r="B532" s="2" t="str">
        <f t="shared" si="41"/>
        <v/>
      </c>
      <c r="C532" s="5" t="str">
        <f t="shared" ca="1" si="39"/>
        <v/>
      </c>
      <c r="D532" s="4" t="str">
        <f t="shared" ca="1" si="40"/>
        <v/>
      </c>
    </row>
    <row r="533" spans="2:4">
      <c r="B533" s="2" t="str">
        <f t="shared" si="41"/>
        <v/>
      </c>
      <c r="C533" s="5" t="str">
        <f t="shared" ca="1" si="39"/>
        <v/>
      </c>
      <c r="D533" s="4" t="str">
        <f t="shared" ca="1" si="40"/>
        <v/>
      </c>
    </row>
    <row r="534" spans="2:4">
      <c r="B534" s="2" t="str">
        <f t="shared" si="41"/>
        <v/>
      </c>
      <c r="C534" s="5" t="str">
        <f t="shared" ca="1" si="39"/>
        <v/>
      </c>
      <c r="D534" s="4" t="str">
        <f t="shared" ca="1" si="40"/>
        <v/>
      </c>
    </row>
    <row r="535" spans="2:4">
      <c r="B535" s="2" t="str">
        <f t="shared" si="41"/>
        <v/>
      </c>
      <c r="C535" s="5" t="str">
        <f t="shared" ca="1" si="39"/>
        <v/>
      </c>
      <c r="D535" s="4" t="str">
        <f t="shared" ca="1" si="40"/>
        <v/>
      </c>
    </row>
    <row r="536" spans="2:4">
      <c r="B536" s="2" t="str">
        <f t="shared" si="41"/>
        <v/>
      </c>
      <c r="C536" s="5" t="str">
        <f t="shared" ca="1" si="39"/>
        <v/>
      </c>
      <c r="D536" s="4" t="str">
        <f t="shared" ca="1" si="40"/>
        <v/>
      </c>
    </row>
    <row r="537" spans="2:4">
      <c r="B537" s="2" t="str">
        <f t="shared" si="41"/>
        <v/>
      </c>
      <c r="C537" s="5" t="str">
        <f t="shared" ca="1" si="39"/>
        <v/>
      </c>
      <c r="D537" s="4" t="str">
        <f t="shared" ca="1" si="40"/>
        <v/>
      </c>
    </row>
    <row r="538" spans="2:4">
      <c r="B538" s="2" t="str">
        <f t="shared" si="41"/>
        <v/>
      </c>
      <c r="C538" s="5" t="str">
        <f t="shared" ca="1" si="39"/>
        <v/>
      </c>
      <c r="D538" s="4" t="str">
        <f t="shared" ca="1" si="40"/>
        <v/>
      </c>
    </row>
    <row r="539" spans="2:4">
      <c r="B539" s="2" t="str">
        <f t="shared" si="41"/>
        <v/>
      </c>
      <c r="C539" s="5" t="str">
        <f t="shared" ca="1" si="39"/>
        <v/>
      </c>
      <c r="D539" s="4" t="str">
        <f t="shared" ca="1" si="40"/>
        <v/>
      </c>
    </row>
    <row r="540" spans="2:4">
      <c r="B540" s="2" t="str">
        <f t="shared" si="41"/>
        <v/>
      </c>
      <c r="C540" s="5" t="str">
        <f t="shared" ca="1" si="39"/>
        <v/>
      </c>
      <c r="D540" s="4" t="str">
        <f t="shared" ca="1" si="40"/>
        <v/>
      </c>
    </row>
    <row r="541" spans="2:4">
      <c r="B541" s="2" t="str">
        <f t="shared" si="41"/>
        <v/>
      </c>
      <c r="C541" s="5" t="str">
        <f t="shared" ca="1" si="39"/>
        <v/>
      </c>
      <c r="D541" s="4" t="str">
        <f t="shared" ca="1" si="40"/>
        <v/>
      </c>
    </row>
    <row r="542" spans="2:4">
      <c r="B542" s="2" t="str">
        <f t="shared" si="41"/>
        <v/>
      </c>
      <c r="C542" s="5" t="str">
        <f t="shared" ca="1" si="39"/>
        <v/>
      </c>
      <c r="D542" s="4" t="str">
        <f t="shared" ca="1" si="40"/>
        <v/>
      </c>
    </row>
    <row r="543" spans="2:4">
      <c r="B543" s="2" t="str">
        <f t="shared" si="41"/>
        <v/>
      </c>
      <c r="C543" s="5" t="str">
        <f t="shared" ca="1" si="39"/>
        <v/>
      </c>
      <c r="D543" s="4" t="str">
        <f t="shared" ca="1" si="40"/>
        <v/>
      </c>
    </row>
    <row r="544" spans="2:4">
      <c r="B544" s="2" t="str">
        <f t="shared" si="41"/>
        <v/>
      </c>
      <c r="C544" s="5" t="str">
        <f t="shared" ca="1" si="39"/>
        <v/>
      </c>
      <c r="D544" s="4" t="str">
        <f t="shared" ca="1" si="40"/>
        <v/>
      </c>
    </row>
    <row r="545" spans="2:4">
      <c r="B545" s="2" t="str">
        <f t="shared" si="41"/>
        <v/>
      </c>
      <c r="C545" s="5" t="str">
        <f t="shared" ca="1" si="39"/>
        <v/>
      </c>
      <c r="D545" s="4" t="str">
        <f t="shared" ca="1" si="40"/>
        <v/>
      </c>
    </row>
    <row r="546" spans="2:4">
      <c r="B546" s="2" t="str">
        <f t="shared" si="41"/>
        <v/>
      </c>
      <c r="C546" s="5" t="str">
        <f t="shared" ca="1" si="39"/>
        <v/>
      </c>
      <c r="D546" s="4" t="str">
        <f t="shared" ca="1" si="40"/>
        <v/>
      </c>
    </row>
    <row r="547" spans="2:4">
      <c r="B547" s="2" t="str">
        <f t="shared" si="41"/>
        <v/>
      </c>
      <c r="C547" s="5" t="str">
        <f t="shared" ca="1" si="39"/>
        <v/>
      </c>
      <c r="D547" s="4" t="str">
        <f t="shared" ca="1" si="40"/>
        <v/>
      </c>
    </row>
    <row r="548" spans="2:4">
      <c r="B548" s="2" t="str">
        <f t="shared" si="41"/>
        <v/>
      </c>
      <c r="C548" s="5" t="str">
        <f t="shared" ca="1" si="39"/>
        <v/>
      </c>
      <c r="D548" s="4" t="str">
        <f t="shared" ca="1" si="40"/>
        <v/>
      </c>
    </row>
    <row r="549" spans="2:4">
      <c r="B549" s="2" t="str">
        <f t="shared" si="41"/>
        <v/>
      </c>
      <c r="C549" s="5" t="str">
        <f t="shared" ca="1" si="39"/>
        <v/>
      </c>
      <c r="D549" s="4" t="str">
        <f t="shared" ca="1" si="40"/>
        <v/>
      </c>
    </row>
    <row r="550" spans="2:4">
      <c r="B550" s="2" t="str">
        <f t="shared" si="41"/>
        <v/>
      </c>
      <c r="C550" s="5" t="str">
        <f t="shared" ca="1" si="39"/>
        <v/>
      </c>
      <c r="D550" s="4" t="str">
        <f t="shared" ca="1" si="40"/>
        <v/>
      </c>
    </row>
    <row r="551" spans="2:4">
      <c r="B551" s="2" t="str">
        <f t="shared" si="41"/>
        <v/>
      </c>
      <c r="C551" s="5" t="str">
        <f t="shared" ca="1" si="39"/>
        <v/>
      </c>
      <c r="D551" s="4" t="str">
        <f t="shared" ca="1" si="40"/>
        <v/>
      </c>
    </row>
    <row r="552" spans="2:4">
      <c r="B552" s="2" t="str">
        <f t="shared" si="41"/>
        <v/>
      </c>
      <c r="C552" s="5" t="str">
        <f t="shared" ca="1" si="39"/>
        <v/>
      </c>
      <c r="D552" s="4" t="str">
        <f t="shared" ca="1" si="40"/>
        <v/>
      </c>
    </row>
    <row r="553" spans="2:4">
      <c r="B553" s="2" t="str">
        <f t="shared" si="41"/>
        <v/>
      </c>
      <c r="C553" s="5" t="str">
        <f t="shared" ca="1" si="39"/>
        <v/>
      </c>
      <c r="D553" s="4" t="str">
        <f t="shared" ca="1" si="40"/>
        <v/>
      </c>
    </row>
    <row r="554" spans="2:4">
      <c r="B554" s="2" t="str">
        <f t="shared" si="41"/>
        <v/>
      </c>
      <c r="C554" s="5" t="str">
        <f t="shared" ca="1" si="39"/>
        <v/>
      </c>
      <c r="D554" s="4" t="str">
        <f t="shared" ca="1" si="40"/>
        <v/>
      </c>
    </row>
    <row r="555" spans="2:4">
      <c r="B555" s="2" t="str">
        <f t="shared" si="41"/>
        <v/>
      </c>
      <c r="C555" s="5" t="str">
        <f t="shared" ca="1" si="39"/>
        <v/>
      </c>
      <c r="D555" s="4" t="str">
        <f t="shared" ca="1" si="40"/>
        <v/>
      </c>
    </row>
    <row r="556" spans="2:4">
      <c r="B556" s="2" t="str">
        <f t="shared" si="41"/>
        <v/>
      </c>
      <c r="C556" s="5" t="str">
        <f t="shared" ca="1" si="39"/>
        <v/>
      </c>
      <c r="D556" s="4" t="str">
        <f t="shared" ca="1" si="40"/>
        <v/>
      </c>
    </row>
    <row r="557" spans="2:4">
      <c r="B557" s="2" t="str">
        <f t="shared" si="41"/>
        <v/>
      </c>
      <c r="C557" s="5" t="str">
        <f t="shared" ca="1" si="39"/>
        <v/>
      </c>
      <c r="D557" s="4" t="str">
        <f t="shared" ca="1" si="40"/>
        <v/>
      </c>
    </row>
    <row r="558" spans="2:4">
      <c r="B558" s="2" t="str">
        <f t="shared" si="41"/>
        <v/>
      </c>
      <c r="C558" s="5" t="str">
        <f t="shared" ca="1" si="39"/>
        <v/>
      </c>
      <c r="D558" s="4" t="str">
        <f t="shared" ca="1" si="40"/>
        <v/>
      </c>
    </row>
    <row r="559" spans="2:4">
      <c r="B559" s="2" t="str">
        <f t="shared" si="41"/>
        <v/>
      </c>
      <c r="C559" s="5" t="str">
        <f t="shared" ca="1" si="39"/>
        <v/>
      </c>
      <c r="D559" s="4" t="str">
        <f t="shared" ca="1" si="40"/>
        <v/>
      </c>
    </row>
    <row r="560" spans="2:4">
      <c r="B560" s="2" t="str">
        <f t="shared" si="41"/>
        <v/>
      </c>
      <c r="C560" s="5" t="str">
        <f t="shared" ca="1" si="39"/>
        <v/>
      </c>
      <c r="D560" s="4" t="str">
        <f t="shared" ca="1" si="40"/>
        <v/>
      </c>
    </row>
    <row r="561" spans="2:4">
      <c r="B561" s="2" t="str">
        <f t="shared" si="41"/>
        <v/>
      </c>
      <c r="C561" s="5" t="str">
        <f t="shared" ca="1" si="39"/>
        <v/>
      </c>
      <c r="D561" s="4" t="str">
        <f t="shared" ca="1" si="40"/>
        <v/>
      </c>
    </row>
    <row r="562" spans="2:4">
      <c r="B562" s="2" t="str">
        <f t="shared" si="41"/>
        <v/>
      </c>
      <c r="C562" s="5" t="str">
        <f t="shared" ca="1" si="39"/>
        <v/>
      </c>
      <c r="D562" s="4" t="str">
        <f t="shared" ca="1" si="40"/>
        <v/>
      </c>
    </row>
    <row r="563" spans="2:4">
      <c r="B563" s="2" t="str">
        <f t="shared" si="41"/>
        <v/>
      </c>
      <c r="C563" s="5" t="str">
        <f t="shared" ca="1" si="39"/>
        <v/>
      </c>
      <c r="D563" s="4" t="str">
        <f t="shared" ca="1" si="40"/>
        <v/>
      </c>
    </row>
    <row r="564" spans="2:4">
      <c r="B564" s="2" t="str">
        <f t="shared" si="41"/>
        <v/>
      </c>
      <c r="C564" s="5" t="str">
        <f t="shared" ca="1" si="39"/>
        <v/>
      </c>
      <c r="D564" s="4" t="str">
        <f t="shared" ca="1" si="40"/>
        <v/>
      </c>
    </row>
    <row r="565" spans="2:4">
      <c r="B565" s="2" t="str">
        <f t="shared" si="41"/>
        <v/>
      </c>
      <c r="C565" s="5" t="str">
        <f t="shared" ref="C565:C628" ca="1" si="42">IFERROR(_xlfn.BINOM.DIST(B565,$G$2,$H$2,FALSE),"")</f>
        <v/>
      </c>
      <c r="D565" s="4" t="str">
        <f t="shared" ref="D565:D628" ca="1" si="43">IFERROR(_xlfn.BINOM.DIST(B565,$G$2,$H$2,TRUE),"")</f>
        <v/>
      </c>
    </row>
    <row r="566" spans="2:4">
      <c r="B566" s="2" t="str">
        <f t="shared" si="41"/>
        <v/>
      </c>
      <c r="C566" s="5" t="str">
        <f t="shared" ca="1" si="42"/>
        <v/>
      </c>
      <c r="D566" s="4" t="str">
        <f t="shared" ca="1" si="43"/>
        <v/>
      </c>
    </row>
    <row r="567" spans="2:4">
      <c r="B567" s="2" t="str">
        <f t="shared" si="41"/>
        <v/>
      </c>
      <c r="C567" s="5" t="str">
        <f t="shared" ca="1" si="42"/>
        <v/>
      </c>
      <c r="D567" s="4" t="str">
        <f t="shared" ca="1" si="43"/>
        <v/>
      </c>
    </row>
    <row r="568" spans="2:4">
      <c r="B568" s="2" t="str">
        <f t="shared" si="41"/>
        <v/>
      </c>
      <c r="C568" s="5" t="str">
        <f t="shared" ca="1" si="42"/>
        <v/>
      </c>
      <c r="D568" s="4" t="str">
        <f t="shared" ca="1" si="43"/>
        <v/>
      </c>
    </row>
    <row r="569" spans="2:4">
      <c r="B569" s="2" t="str">
        <f t="shared" si="41"/>
        <v/>
      </c>
      <c r="C569" s="5" t="str">
        <f t="shared" ca="1" si="42"/>
        <v/>
      </c>
      <c r="D569" s="4" t="str">
        <f t="shared" ca="1" si="43"/>
        <v/>
      </c>
    </row>
    <row r="570" spans="2:4">
      <c r="B570" s="2" t="str">
        <f t="shared" si="41"/>
        <v/>
      </c>
      <c r="C570" s="5" t="str">
        <f t="shared" ca="1" si="42"/>
        <v/>
      </c>
      <c r="D570" s="4" t="str">
        <f t="shared" ca="1" si="43"/>
        <v/>
      </c>
    </row>
    <row r="571" spans="2:4">
      <c r="B571" s="2" t="str">
        <f t="shared" si="41"/>
        <v/>
      </c>
      <c r="C571" s="5" t="str">
        <f t="shared" ca="1" si="42"/>
        <v/>
      </c>
      <c r="D571" s="4" t="str">
        <f t="shared" ca="1" si="43"/>
        <v/>
      </c>
    </row>
    <row r="572" spans="2:4">
      <c r="B572" s="2" t="str">
        <f t="shared" si="41"/>
        <v/>
      </c>
      <c r="C572" s="5" t="str">
        <f t="shared" ca="1" si="42"/>
        <v/>
      </c>
      <c r="D572" s="4" t="str">
        <f t="shared" ca="1" si="43"/>
        <v/>
      </c>
    </row>
    <row r="573" spans="2:4">
      <c r="B573" s="2" t="str">
        <f t="shared" si="41"/>
        <v/>
      </c>
      <c r="C573" s="5" t="str">
        <f t="shared" ca="1" si="42"/>
        <v/>
      </c>
      <c r="D573" s="4" t="str">
        <f t="shared" ca="1" si="43"/>
        <v/>
      </c>
    </row>
    <row r="574" spans="2:4">
      <c r="B574" s="2" t="str">
        <f t="shared" si="41"/>
        <v/>
      </c>
      <c r="C574" s="5" t="str">
        <f t="shared" ca="1" si="42"/>
        <v/>
      </c>
      <c r="D574" s="4" t="str">
        <f t="shared" ca="1" si="43"/>
        <v/>
      </c>
    </row>
    <row r="575" spans="2:4">
      <c r="B575" s="2" t="str">
        <f t="shared" si="41"/>
        <v/>
      </c>
      <c r="C575" s="5" t="str">
        <f t="shared" ca="1" si="42"/>
        <v/>
      </c>
      <c r="D575" s="4" t="str">
        <f t="shared" ca="1" si="43"/>
        <v/>
      </c>
    </row>
    <row r="576" spans="2:4">
      <c r="B576" s="2" t="str">
        <f t="shared" si="41"/>
        <v/>
      </c>
      <c r="C576" s="5" t="str">
        <f t="shared" ca="1" si="42"/>
        <v/>
      </c>
      <c r="D576" s="4" t="str">
        <f t="shared" ca="1" si="43"/>
        <v/>
      </c>
    </row>
    <row r="577" spans="2:4">
      <c r="B577" s="2" t="str">
        <f t="shared" si="41"/>
        <v/>
      </c>
      <c r="C577" s="5" t="str">
        <f t="shared" ca="1" si="42"/>
        <v/>
      </c>
      <c r="D577" s="4" t="str">
        <f t="shared" ca="1" si="43"/>
        <v/>
      </c>
    </row>
    <row r="578" spans="2:4">
      <c r="B578" s="2" t="str">
        <f t="shared" si="41"/>
        <v/>
      </c>
      <c r="C578" s="5" t="str">
        <f t="shared" ca="1" si="42"/>
        <v/>
      </c>
      <c r="D578" s="4" t="str">
        <f t="shared" ca="1" si="43"/>
        <v/>
      </c>
    </row>
    <row r="579" spans="2:4">
      <c r="B579" s="2" t="str">
        <f t="shared" si="41"/>
        <v/>
      </c>
      <c r="C579" s="5" t="str">
        <f t="shared" ca="1" si="42"/>
        <v/>
      </c>
      <c r="D579" s="4" t="str">
        <f t="shared" ca="1" si="43"/>
        <v/>
      </c>
    </row>
    <row r="580" spans="2:4">
      <c r="B580" s="2" t="str">
        <f t="shared" si="41"/>
        <v/>
      </c>
      <c r="C580" s="5" t="str">
        <f t="shared" ca="1" si="42"/>
        <v/>
      </c>
      <c r="D580" s="4" t="str">
        <f t="shared" ca="1" si="43"/>
        <v/>
      </c>
    </row>
    <row r="581" spans="2:4">
      <c r="B581" s="2" t="str">
        <f t="shared" ref="B581:B644" si="44">IF(B580="","",IF(B580=$G$2,"",B580+1))</f>
        <v/>
      </c>
      <c r="C581" s="5" t="str">
        <f t="shared" ca="1" si="42"/>
        <v/>
      </c>
      <c r="D581" s="4" t="str">
        <f t="shared" ca="1" si="43"/>
        <v/>
      </c>
    </row>
    <row r="582" spans="2:4">
      <c r="B582" s="2" t="str">
        <f t="shared" si="44"/>
        <v/>
      </c>
      <c r="C582" s="5" t="str">
        <f t="shared" ca="1" si="42"/>
        <v/>
      </c>
      <c r="D582" s="4" t="str">
        <f t="shared" ca="1" si="43"/>
        <v/>
      </c>
    </row>
    <row r="583" spans="2:4">
      <c r="B583" s="2" t="str">
        <f t="shared" si="44"/>
        <v/>
      </c>
      <c r="C583" s="5" t="str">
        <f t="shared" ca="1" si="42"/>
        <v/>
      </c>
      <c r="D583" s="4" t="str">
        <f t="shared" ca="1" si="43"/>
        <v/>
      </c>
    </row>
    <row r="584" spans="2:4">
      <c r="B584" s="2" t="str">
        <f t="shared" si="44"/>
        <v/>
      </c>
      <c r="C584" s="5" t="str">
        <f t="shared" ca="1" si="42"/>
        <v/>
      </c>
      <c r="D584" s="4" t="str">
        <f t="shared" ca="1" si="43"/>
        <v/>
      </c>
    </row>
    <row r="585" spans="2:4">
      <c r="B585" s="2" t="str">
        <f t="shared" si="44"/>
        <v/>
      </c>
      <c r="C585" s="5" t="str">
        <f t="shared" ca="1" si="42"/>
        <v/>
      </c>
      <c r="D585" s="4" t="str">
        <f t="shared" ca="1" si="43"/>
        <v/>
      </c>
    </row>
    <row r="586" spans="2:4">
      <c r="B586" s="2" t="str">
        <f t="shared" si="44"/>
        <v/>
      </c>
      <c r="C586" s="5" t="str">
        <f t="shared" ca="1" si="42"/>
        <v/>
      </c>
      <c r="D586" s="4" t="str">
        <f t="shared" ca="1" si="43"/>
        <v/>
      </c>
    </row>
    <row r="587" spans="2:4">
      <c r="B587" s="2" t="str">
        <f t="shared" si="44"/>
        <v/>
      </c>
      <c r="C587" s="5" t="str">
        <f t="shared" ca="1" si="42"/>
        <v/>
      </c>
      <c r="D587" s="4" t="str">
        <f t="shared" ca="1" si="43"/>
        <v/>
      </c>
    </row>
    <row r="588" spans="2:4">
      <c r="B588" s="2" t="str">
        <f t="shared" si="44"/>
        <v/>
      </c>
      <c r="C588" s="5" t="str">
        <f t="shared" ca="1" si="42"/>
        <v/>
      </c>
      <c r="D588" s="4" t="str">
        <f t="shared" ca="1" si="43"/>
        <v/>
      </c>
    </row>
    <row r="589" spans="2:4">
      <c r="B589" s="2" t="str">
        <f t="shared" si="44"/>
        <v/>
      </c>
      <c r="C589" s="5" t="str">
        <f t="shared" ca="1" si="42"/>
        <v/>
      </c>
      <c r="D589" s="4" t="str">
        <f t="shared" ca="1" si="43"/>
        <v/>
      </c>
    </row>
    <row r="590" spans="2:4">
      <c r="B590" s="2" t="str">
        <f t="shared" si="44"/>
        <v/>
      </c>
      <c r="C590" s="5" t="str">
        <f t="shared" ca="1" si="42"/>
        <v/>
      </c>
      <c r="D590" s="4" t="str">
        <f t="shared" ca="1" si="43"/>
        <v/>
      </c>
    </row>
    <row r="591" spans="2:4">
      <c r="B591" s="2" t="str">
        <f t="shared" si="44"/>
        <v/>
      </c>
      <c r="C591" s="5" t="str">
        <f t="shared" ca="1" si="42"/>
        <v/>
      </c>
      <c r="D591" s="4" t="str">
        <f t="shared" ca="1" si="43"/>
        <v/>
      </c>
    </row>
    <row r="592" spans="2:4">
      <c r="B592" s="2" t="str">
        <f t="shared" si="44"/>
        <v/>
      </c>
      <c r="C592" s="5" t="str">
        <f t="shared" ca="1" si="42"/>
        <v/>
      </c>
      <c r="D592" s="4" t="str">
        <f t="shared" ca="1" si="43"/>
        <v/>
      </c>
    </row>
    <row r="593" spans="2:4">
      <c r="B593" s="2" t="str">
        <f t="shared" si="44"/>
        <v/>
      </c>
      <c r="C593" s="5" t="str">
        <f t="shared" ca="1" si="42"/>
        <v/>
      </c>
      <c r="D593" s="4" t="str">
        <f t="shared" ca="1" si="43"/>
        <v/>
      </c>
    </row>
    <row r="594" spans="2:4">
      <c r="B594" s="2" t="str">
        <f t="shared" si="44"/>
        <v/>
      </c>
      <c r="C594" s="5" t="str">
        <f t="shared" ca="1" si="42"/>
        <v/>
      </c>
      <c r="D594" s="4" t="str">
        <f t="shared" ca="1" si="43"/>
        <v/>
      </c>
    </row>
    <row r="595" spans="2:4">
      <c r="B595" s="2" t="str">
        <f t="shared" si="44"/>
        <v/>
      </c>
      <c r="C595" s="5" t="str">
        <f t="shared" ca="1" si="42"/>
        <v/>
      </c>
      <c r="D595" s="4" t="str">
        <f t="shared" ca="1" si="43"/>
        <v/>
      </c>
    </row>
    <row r="596" spans="2:4">
      <c r="B596" s="2" t="str">
        <f t="shared" si="44"/>
        <v/>
      </c>
      <c r="C596" s="5" t="str">
        <f t="shared" ca="1" si="42"/>
        <v/>
      </c>
      <c r="D596" s="4" t="str">
        <f t="shared" ca="1" si="43"/>
        <v/>
      </c>
    </row>
    <row r="597" spans="2:4">
      <c r="B597" s="2" t="str">
        <f t="shared" si="44"/>
        <v/>
      </c>
      <c r="C597" s="5" t="str">
        <f t="shared" ca="1" si="42"/>
        <v/>
      </c>
      <c r="D597" s="4" t="str">
        <f t="shared" ca="1" si="43"/>
        <v/>
      </c>
    </row>
    <row r="598" spans="2:4">
      <c r="B598" s="2" t="str">
        <f t="shared" si="44"/>
        <v/>
      </c>
      <c r="C598" s="5" t="str">
        <f t="shared" ca="1" si="42"/>
        <v/>
      </c>
      <c r="D598" s="4" t="str">
        <f t="shared" ca="1" si="43"/>
        <v/>
      </c>
    </row>
    <row r="599" spans="2:4">
      <c r="B599" s="2" t="str">
        <f t="shared" si="44"/>
        <v/>
      </c>
      <c r="C599" s="5" t="str">
        <f t="shared" ca="1" si="42"/>
        <v/>
      </c>
      <c r="D599" s="4" t="str">
        <f t="shared" ca="1" si="43"/>
        <v/>
      </c>
    </row>
    <row r="600" spans="2:4">
      <c r="B600" s="2" t="str">
        <f t="shared" si="44"/>
        <v/>
      </c>
      <c r="C600" s="5" t="str">
        <f t="shared" ca="1" si="42"/>
        <v/>
      </c>
      <c r="D600" s="4" t="str">
        <f t="shared" ca="1" si="43"/>
        <v/>
      </c>
    </row>
    <row r="601" spans="2:4">
      <c r="B601" s="2" t="str">
        <f t="shared" si="44"/>
        <v/>
      </c>
      <c r="C601" s="5" t="str">
        <f t="shared" ca="1" si="42"/>
        <v/>
      </c>
      <c r="D601" s="4" t="str">
        <f t="shared" ca="1" si="43"/>
        <v/>
      </c>
    </row>
    <row r="602" spans="2:4">
      <c r="B602" s="2" t="str">
        <f t="shared" si="44"/>
        <v/>
      </c>
      <c r="C602" s="5" t="str">
        <f t="shared" ca="1" si="42"/>
        <v/>
      </c>
      <c r="D602" s="4" t="str">
        <f t="shared" ca="1" si="43"/>
        <v/>
      </c>
    </row>
    <row r="603" spans="2:4">
      <c r="B603" s="2" t="str">
        <f t="shared" si="44"/>
        <v/>
      </c>
      <c r="C603" s="5" t="str">
        <f t="shared" ca="1" si="42"/>
        <v/>
      </c>
      <c r="D603" s="4" t="str">
        <f t="shared" ca="1" si="43"/>
        <v/>
      </c>
    </row>
    <row r="604" spans="2:4">
      <c r="B604" s="2" t="str">
        <f t="shared" si="44"/>
        <v/>
      </c>
      <c r="C604" s="5" t="str">
        <f t="shared" ca="1" si="42"/>
        <v/>
      </c>
      <c r="D604" s="4" t="str">
        <f t="shared" ca="1" si="43"/>
        <v/>
      </c>
    </row>
    <row r="605" spans="2:4">
      <c r="B605" s="2" t="str">
        <f t="shared" si="44"/>
        <v/>
      </c>
      <c r="C605" s="5" t="str">
        <f t="shared" ca="1" si="42"/>
        <v/>
      </c>
      <c r="D605" s="4" t="str">
        <f t="shared" ca="1" si="43"/>
        <v/>
      </c>
    </row>
    <row r="606" spans="2:4">
      <c r="B606" s="2" t="str">
        <f t="shared" si="44"/>
        <v/>
      </c>
      <c r="C606" s="5" t="str">
        <f t="shared" ca="1" si="42"/>
        <v/>
      </c>
      <c r="D606" s="4" t="str">
        <f t="shared" ca="1" si="43"/>
        <v/>
      </c>
    </row>
    <row r="607" spans="2:4">
      <c r="B607" s="2" t="str">
        <f t="shared" si="44"/>
        <v/>
      </c>
      <c r="C607" s="5" t="str">
        <f t="shared" ca="1" si="42"/>
        <v/>
      </c>
      <c r="D607" s="4" t="str">
        <f t="shared" ca="1" si="43"/>
        <v/>
      </c>
    </row>
    <row r="608" spans="2:4">
      <c r="B608" s="2" t="str">
        <f t="shared" si="44"/>
        <v/>
      </c>
      <c r="C608" s="5" t="str">
        <f t="shared" ca="1" si="42"/>
        <v/>
      </c>
      <c r="D608" s="4" t="str">
        <f t="shared" ca="1" si="43"/>
        <v/>
      </c>
    </row>
    <row r="609" spans="2:4">
      <c r="B609" s="2" t="str">
        <f t="shared" si="44"/>
        <v/>
      </c>
      <c r="C609" s="5" t="str">
        <f t="shared" ca="1" si="42"/>
        <v/>
      </c>
      <c r="D609" s="4" t="str">
        <f t="shared" ca="1" si="43"/>
        <v/>
      </c>
    </row>
    <row r="610" spans="2:4">
      <c r="B610" s="2" t="str">
        <f t="shared" si="44"/>
        <v/>
      </c>
      <c r="C610" s="5" t="str">
        <f t="shared" ca="1" si="42"/>
        <v/>
      </c>
      <c r="D610" s="4" t="str">
        <f t="shared" ca="1" si="43"/>
        <v/>
      </c>
    </row>
    <row r="611" spans="2:4">
      <c r="B611" s="2" t="str">
        <f t="shared" si="44"/>
        <v/>
      </c>
      <c r="C611" s="5" t="str">
        <f t="shared" ca="1" si="42"/>
        <v/>
      </c>
      <c r="D611" s="4" t="str">
        <f t="shared" ca="1" si="43"/>
        <v/>
      </c>
    </row>
    <row r="612" spans="2:4">
      <c r="B612" s="2" t="str">
        <f t="shared" si="44"/>
        <v/>
      </c>
      <c r="C612" s="5" t="str">
        <f t="shared" ca="1" si="42"/>
        <v/>
      </c>
      <c r="D612" s="4" t="str">
        <f t="shared" ca="1" si="43"/>
        <v/>
      </c>
    </row>
    <row r="613" spans="2:4">
      <c r="B613" s="2" t="str">
        <f t="shared" si="44"/>
        <v/>
      </c>
      <c r="C613" s="5" t="str">
        <f t="shared" ca="1" si="42"/>
        <v/>
      </c>
      <c r="D613" s="4" t="str">
        <f t="shared" ca="1" si="43"/>
        <v/>
      </c>
    </row>
    <row r="614" spans="2:4">
      <c r="B614" s="2" t="str">
        <f t="shared" si="44"/>
        <v/>
      </c>
      <c r="C614" s="5" t="str">
        <f t="shared" ca="1" si="42"/>
        <v/>
      </c>
      <c r="D614" s="4" t="str">
        <f t="shared" ca="1" si="43"/>
        <v/>
      </c>
    </row>
    <row r="615" spans="2:4">
      <c r="B615" s="2" t="str">
        <f t="shared" si="44"/>
        <v/>
      </c>
      <c r="C615" s="5" t="str">
        <f t="shared" ca="1" si="42"/>
        <v/>
      </c>
      <c r="D615" s="4" t="str">
        <f t="shared" ca="1" si="43"/>
        <v/>
      </c>
    </row>
    <row r="616" spans="2:4">
      <c r="B616" s="2" t="str">
        <f t="shared" si="44"/>
        <v/>
      </c>
      <c r="C616" s="5" t="str">
        <f t="shared" ca="1" si="42"/>
        <v/>
      </c>
      <c r="D616" s="4" t="str">
        <f t="shared" ca="1" si="43"/>
        <v/>
      </c>
    </row>
    <row r="617" spans="2:4">
      <c r="B617" s="2" t="str">
        <f t="shared" si="44"/>
        <v/>
      </c>
      <c r="C617" s="5" t="str">
        <f t="shared" ca="1" si="42"/>
        <v/>
      </c>
      <c r="D617" s="4" t="str">
        <f t="shared" ca="1" si="43"/>
        <v/>
      </c>
    </row>
    <row r="618" spans="2:4">
      <c r="B618" s="2" t="str">
        <f t="shared" si="44"/>
        <v/>
      </c>
      <c r="C618" s="5" t="str">
        <f t="shared" ca="1" si="42"/>
        <v/>
      </c>
      <c r="D618" s="4" t="str">
        <f t="shared" ca="1" si="43"/>
        <v/>
      </c>
    </row>
    <row r="619" spans="2:4">
      <c r="B619" s="2" t="str">
        <f t="shared" si="44"/>
        <v/>
      </c>
      <c r="C619" s="5" t="str">
        <f t="shared" ca="1" si="42"/>
        <v/>
      </c>
      <c r="D619" s="4" t="str">
        <f t="shared" ca="1" si="43"/>
        <v/>
      </c>
    </row>
    <row r="620" spans="2:4">
      <c r="B620" s="2" t="str">
        <f t="shared" si="44"/>
        <v/>
      </c>
      <c r="C620" s="5" t="str">
        <f t="shared" ca="1" si="42"/>
        <v/>
      </c>
      <c r="D620" s="4" t="str">
        <f t="shared" ca="1" si="43"/>
        <v/>
      </c>
    </row>
    <row r="621" spans="2:4">
      <c r="B621" s="2" t="str">
        <f t="shared" si="44"/>
        <v/>
      </c>
      <c r="C621" s="5" t="str">
        <f t="shared" ca="1" si="42"/>
        <v/>
      </c>
      <c r="D621" s="4" t="str">
        <f t="shared" ca="1" si="43"/>
        <v/>
      </c>
    </row>
    <row r="622" spans="2:4">
      <c r="B622" s="2" t="str">
        <f t="shared" si="44"/>
        <v/>
      </c>
      <c r="C622" s="5" t="str">
        <f t="shared" ca="1" si="42"/>
        <v/>
      </c>
      <c r="D622" s="4" t="str">
        <f t="shared" ca="1" si="43"/>
        <v/>
      </c>
    </row>
    <row r="623" spans="2:4">
      <c r="B623" s="2" t="str">
        <f t="shared" si="44"/>
        <v/>
      </c>
      <c r="C623" s="5" t="str">
        <f t="shared" ca="1" si="42"/>
        <v/>
      </c>
      <c r="D623" s="4" t="str">
        <f t="shared" ca="1" si="43"/>
        <v/>
      </c>
    </row>
    <row r="624" spans="2:4">
      <c r="B624" s="2" t="str">
        <f t="shared" si="44"/>
        <v/>
      </c>
      <c r="C624" s="5" t="str">
        <f t="shared" ca="1" si="42"/>
        <v/>
      </c>
      <c r="D624" s="4" t="str">
        <f t="shared" ca="1" si="43"/>
        <v/>
      </c>
    </row>
    <row r="625" spans="2:4">
      <c r="B625" s="2" t="str">
        <f t="shared" si="44"/>
        <v/>
      </c>
      <c r="C625" s="5" t="str">
        <f t="shared" ca="1" si="42"/>
        <v/>
      </c>
      <c r="D625" s="4" t="str">
        <f t="shared" ca="1" si="43"/>
        <v/>
      </c>
    </row>
    <row r="626" spans="2:4">
      <c r="B626" s="2" t="str">
        <f t="shared" si="44"/>
        <v/>
      </c>
      <c r="C626" s="5" t="str">
        <f t="shared" ca="1" si="42"/>
        <v/>
      </c>
      <c r="D626" s="4" t="str">
        <f t="shared" ca="1" si="43"/>
        <v/>
      </c>
    </row>
    <row r="627" spans="2:4">
      <c r="B627" s="2" t="str">
        <f t="shared" si="44"/>
        <v/>
      </c>
      <c r="C627" s="5" t="str">
        <f t="shared" ca="1" si="42"/>
        <v/>
      </c>
      <c r="D627" s="4" t="str">
        <f t="shared" ca="1" si="43"/>
        <v/>
      </c>
    </row>
    <row r="628" spans="2:4">
      <c r="B628" s="2" t="str">
        <f t="shared" si="44"/>
        <v/>
      </c>
      <c r="C628" s="5" t="str">
        <f t="shared" ca="1" si="42"/>
        <v/>
      </c>
      <c r="D628" s="4" t="str">
        <f t="shared" ca="1" si="43"/>
        <v/>
      </c>
    </row>
    <row r="629" spans="2:4">
      <c r="B629" s="2" t="str">
        <f t="shared" si="44"/>
        <v/>
      </c>
      <c r="C629" s="5" t="str">
        <f t="shared" ref="C629:C692" ca="1" si="45">IFERROR(_xlfn.BINOM.DIST(B629,$G$2,$H$2,FALSE),"")</f>
        <v/>
      </c>
      <c r="D629" s="4" t="str">
        <f t="shared" ref="D629:D692" ca="1" si="46">IFERROR(_xlfn.BINOM.DIST(B629,$G$2,$H$2,TRUE),"")</f>
        <v/>
      </c>
    </row>
    <row r="630" spans="2:4">
      <c r="B630" s="2" t="str">
        <f t="shared" si="44"/>
        <v/>
      </c>
      <c r="C630" s="5" t="str">
        <f t="shared" ca="1" si="45"/>
        <v/>
      </c>
      <c r="D630" s="4" t="str">
        <f t="shared" ca="1" si="46"/>
        <v/>
      </c>
    </row>
    <row r="631" spans="2:4">
      <c r="B631" s="2" t="str">
        <f t="shared" si="44"/>
        <v/>
      </c>
      <c r="C631" s="5" t="str">
        <f t="shared" ca="1" si="45"/>
        <v/>
      </c>
      <c r="D631" s="4" t="str">
        <f t="shared" ca="1" si="46"/>
        <v/>
      </c>
    </row>
    <row r="632" spans="2:4">
      <c r="B632" s="2" t="str">
        <f t="shared" si="44"/>
        <v/>
      </c>
      <c r="C632" s="5" t="str">
        <f t="shared" ca="1" si="45"/>
        <v/>
      </c>
      <c r="D632" s="4" t="str">
        <f t="shared" ca="1" si="46"/>
        <v/>
      </c>
    </row>
    <row r="633" spans="2:4">
      <c r="B633" s="2" t="str">
        <f t="shared" si="44"/>
        <v/>
      </c>
      <c r="C633" s="5" t="str">
        <f t="shared" ca="1" si="45"/>
        <v/>
      </c>
      <c r="D633" s="4" t="str">
        <f t="shared" ca="1" si="46"/>
        <v/>
      </c>
    </row>
    <row r="634" spans="2:4">
      <c r="B634" s="2" t="str">
        <f t="shared" si="44"/>
        <v/>
      </c>
      <c r="C634" s="5" t="str">
        <f t="shared" ca="1" si="45"/>
        <v/>
      </c>
      <c r="D634" s="4" t="str">
        <f t="shared" ca="1" si="46"/>
        <v/>
      </c>
    </row>
    <row r="635" spans="2:4">
      <c r="B635" s="2" t="str">
        <f t="shared" si="44"/>
        <v/>
      </c>
      <c r="C635" s="5" t="str">
        <f t="shared" ca="1" si="45"/>
        <v/>
      </c>
      <c r="D635" s="4" t="str">
        <f t="shared" ca="1" si="46"/>
        <v/>
      </c>
    </row>
    <row r="636" spans="2:4">
      <c r="B636" s="2" t="str">
        <f t="shared" si="44"/>
        <v/>
      </c>
      <c r="C636" s="5" t="str">
        <f t="shared" ca="1" si="45"/>
        <v/>
      </c>
      <c r="D636" s="4" t="str">
        <f t="shared" ca="1" si="46"/>
        <v/>
      </c>
    </row>
    <row r="637" spans="2:4">
      <c r="B637" s="2" t="str">
        <f t="shared" si="44"/>
        <v/>
      </c>
      <c r="C637" s="5" t="str">
        <f t="shared" ca="1" si="45"/>
        <v/>
      </c>
      <c r="D637" s="4" t="str">
        <f t="shared" ca="1" si="46"/>
        <v/>
      </c>
    </row>
    <row r="638" spans="2:4">
      <c r="B638" s="2" t="str">
        <f t="shared" si="44"/>
        <v/>
      </c>
      <c r="C638" s="5" t="str">
        <f t="shared" ca="1" si="45"/>
        <v/>
      </c>
      <c r="D638" s="4" t="str">
        <f t="shared" ca="1" si="46"/>
        <v/>
      </c>
    </row>
    <row r="639" spans="2:4">
      <c r="B639" s="2" t="str">
        <f t="shared" si="44"/>
        <v/>
      </c>
      <c r="C639" s="5" t="str">
        <f t="shared" ca="1" si="45"/>
        <v/>
      </c>
      <c r="D639" s="4" t="str">
        <f t="shared" ca="1" si="46"/>
        <v/>
      </c>
    </row>
    <row r="640" spans="2:4">
      <c r="B640" s="2" t="str">
        <f t="shared" si="44"/>
        <v/>
      </c>
      <c r="C640" s="5" t="str">
        <f t="shared" ca="1" si="45"/>
        <v/>
      </c>
      <c r="D640" s="4" t="str">
        <f t="shared" ca="1" si="46"/>
        <v/>
      </c>
    </row>
    <row r="641" spans="2:4">
      <c r="B641" s="2" t="str">
        <f t="shared" si="44"/>
        <v/>
      </c>
      <c r="C641" s="5" t="str">
        <f t="shared" ca="1" si="45"/>
        <v/>
      </c>
      <c r="D641" s="4" t="str">
        <f t="shared" ca="1" si="46"/>
        <v/>
      </c>
    </row>
    <row r="642" spans="2:4">
      <c r="B642" s="2" t="str">
        <f t="shared" si="44"/>
        <v/>
      </c>
      <c r="C642" s="5" t="str">
        <f t="shared" ca="1" si="45"/>
        <v/>
      </c>
      <c r="D642" s="4" t="str">
        <f t="shared" ca="1" si="46"/>
        <v/>
      </c>
    </row>
    <row r="643" spans="2:4">
      <c r="B643" s="2" t="str">
        <f t="shared" si="44"/>
        <v/>
      </c>
      <c r="C643" s="5" t="str">
        <f t="shared" ca="1" si="45"/>
        <v/>
      </c>
      <c r="D643" s="4" t="str">
        <f t="shared" ca="1" si="46"/>
        <v/>
      </c>
    </row>
    <row r="644" spans="2:4">
      <c r="B644" s="2" t="str">
        <f t="shared" si="44"/>
        <v/>
      </c>
      <c r="C644" s="5" t="str">
        <f t="shared" ca="1" si="45"/>
        <v/>
      </c>
      <c r="D644" s="4" t="str">
        <f t="shared" ca="1" si="46"/>
        <v/>
      </c>
    </row>
    <row r="645" spans="2:4">
      <c r="B645" s="2" t="str">
        <f t="shared" ref="B645:B708" si="47">IF(B644="","",IF(B644=$G$2,"",B644+1))</f>
        <v/>
      </c>
      <c r="C645" s="5" t="str">
        <f t="shared" ca="1" si="45"/>
        <v/>
      </c>
      <c r="D645" s="4" t="str">
        <f t="shared" ca="1" si="46"/>
        <v/>
      </c>
    </row>
    <row r="646" spans="2:4">
      <c r="B646" s="2" t="str">
        <f t="shared" si="47"/>
        <v/>
      </c>
      <c r="C646" s="5" t="str">
        <f t="shared" ca="1" si="45"/>
        <v/>
      </c>
      <c r="D646" s="4" t="str">
        <f t="shared" ca="1" si="46"/>
        <v/>
      </c>
    </row>
    <row r="647" spans="2:4">
      <c r="B647" s="2" t="str">
        <f t="shared" si="47"/>
        <v/>
      </c>
      <c r="C647" s="5" t="str">
        <f t="shared" ca="1" si="45"/>
        <v/>
      </c>
      <c r="D647" s="4" t="str">
        <f t="shared" ca="1" si="46"/>
        <v/>
      </c>
    </row>
    <row r="648" spans="2:4">
      <c r="B648" s="2" t="str">
        <f t="shared" si="47"/>
        <v/>
      </c>
      <c r="C648" s="5" t="str">
        <f t="shared" ca="1" si="45"/>
        <v/>
      </c>
      <c r="D648" s="4" t="str">
        <f t="shared" ca="1" si="46"/>
        <v/>
      </c>
    </row>
    <row r="649" spans="2:4">
      <c r="B649" s="2" t="str">
        <f t="shared" si="47"/>
        <v/>
      </c>
      <c r="C649" s="5" t="str">
        <f t="shared" ca="1" si="45"/>
        <v/>
      </c>
      <c r="D649" s="4" t="str">
        <f t="shared" ca="1" si="46"/>
        <v/>
      </c>
    </row>
    <row r="650" spans="2:4">
      <c r="B650" s="2" t="str">
        <f t="shared" si="47"/>
        <v/>
      </c>
      <c r="C650" s="5" t="str">
        <f t="shared" ca="1" si="45"/>
        <v/>
      </c>
      <c r="D650" s="4" t="str">
        <f t="shared" ca="1" si="46"/>
        <v/>
      </c>
    </row>
    <row r="651" spans="2:4">
      <c r="B651" s="2" t="str">
        <f t="shared" si="47"/>
        <v/>
      </c>
      <c r="C651" s="5" t="str">
        <f t="shared" ca="1" si="45"/>
        <v/>
      </c>
      <c r="D651" s="4" t="str">
        <f t="shared" ca="1" si="46"/>
        <v/>
      </c>
    </row>
    <row r="652" spans="2:4">
      <c r="B652" s="2" t="str">
        <f t="shared" si="47"/>
        <v/>
      </c>
      <c r="C652" s="5" t="str">
        <f t="shared" ca="1" si="45"/>
        <v/>
      </c>
      <c r="D652" s="4" t="str">
        <f t="shared" ca="1" si="46"/>
        <v/>
      </c>
    </row>
    <row r="653" spans="2:4">
      <c r="B653" s="2" t="str">
        <f t="shared" si="47"/>
        <v/>
      </c>
      <c r="C653" s="5" t="str">
        <f t="shared" ca="1" si="45"/>
        <v/>
      </c>
      <c r="D653" s="4" t="str">
        <f t="shared" ca="1" si="46"/>
        <v/>
      </c>
    </row>
    <row r="654" spans="2:4">
      <c r="B654" s="2" t="str">
        <f t="shared" si="47"/>
        <v/>
      </c>
      <c r="C654" s="5" t="str">
        <f t="shared" ca="1" si="45"/>
        <v/>
      </c>
      <c r="D654" s="4" t="str">
        <f t="shared" ca="1" si="46"/>
        <v/>
      </c>
    </row>
    <row r="655" spans="2:4">
      <c r="B655" s="2" t="str">
        <f t="shared" si="47"/>
        <v/>
      </c>
      <c r="C655" s="5" t="str">
        <f t="shared" ca="1" si="45"/>
        <v/>
      </c>
      <c r="D655" s="4" t="str">
        <f t="shared" ca="1" si="46"/>
        <v/>
      </c>
    </row>
    <row r="656" spans="2:4">
      <c r="B656" s="2" t="str">
        <f t="shared" si="47"/>
        <v/>
      </c>
      <c r="C656" s="5" t="str">
        <f t="shared" ca="1" si="45"/>
        <v/>
      </c>
      <c r="D656" s="4" t="str">
        <f t="shared" ca="1" si="46"/>
        <v/>
      </c>
    </row>
    <row r="657" spans="2:4">
      <c r="B657" s="2" t="str">
        <f t="shared" si="47"/>
        <v/>
      </c>
      <c r="C657" s="5" t="str">
        <f t="shared" ca="1" si="45"/>
        <v/>
      </c>
      <c r="D657" s="4" t="str">
        <f t="shared" ca="1" si="46"/>
        <v/>
      </c>
    </row>
    <row r="658" spans="2:4">
      <c r="B658" s="2" t="str">
        <f t="shared" si="47"/>
        <v/>
      </c>
      <c r="C658" s="5" t="str">
        <f t="shared" ca="1" si="45"/>
        <v/>
      </c>
      <c r="D658" s="4" t="str">
        <f t="shared" ca="1" si="46"/>
        <v/>
      </c>
    </row>
    <row r="659" spans="2:4">
      <c r="B659" s="2" t="str">
        <f t="shared" si="47"/>
        <v/>
      </c>
      <c r="C659" s="5" t="str">
        <f t="shared" ca="1" si="45"/>
        <v/>
      </c>
      <c r="D659" s="4" t="str">
        <f t="shared" ca="1" si="46"/>
        <v/>
      </c>
    </row>
    <row r="660" spans="2:4">
      <c r="B660" s="2" t="str">
        <f t="shared" si="47"/>
        <v/>
      </c>
      <c r="C660" s="5" t="str">
        <f t="shared" ca="1" si="45"/>
        <v/>
      </c>
      <c r="D660" s="4" t="str">
        <f t="shared" ca="1" si="46"/>
        <v/>
      </c>
    </row>
    <row r="661" spans="2:4">
      <c r="B661" s="2" t="str">
        <f t="shared" si="47"/>
        <v/>
      </c>
      <c r="C661" s="5" t="str">
        <f t="shared" ca="1" si="45"/>
        <v/>
      </c>
      <c r="D661" s="4" t="str">
        <f t="shared" ca="1" si="46"/>
        <v/>
      </c>
    </row>
    <row r="662" spans="2:4">
      <c r="B662" s="2" t="str">
        <f t="shared" si="47"/>
        <v/>
      </c>
      <c r="C662" s="5" t="str">
        <f t="shared" ca="1" si="45"/>
        <v/>
      </c>
      <c r="D662" s="4" t="str">
        <f t="shared" ca="1" si="46"/>
        <v/>
      </c>
    </row>
    <row r="663" spans="2:4">
      <c r="B663" s="2" t="str">
        <f t="shared" si="47"/>
        <v/>
      </c>
      <c r="C663" s="5" t="str">
        <f t="shared" ca="1" si="45"/>
        <v/>
      </c>
      <c r="D663" s="4" t="str">
        <f t="shared" ca="1" si="46"/>
        <v/>
      </c>
    </row>
    <row r="664" spans="2:4">
      <c r="B664" s="2" t="str">
        <f t="shared" si="47"/>
        <v/>
      </c>
      <c r="C664" s="5" t="str">
        <f t="shared" ca="1" si="45"/>
        <v/>
      </c>
      <c r="D664" s="4" t="str">
        <f t="shared" ca="1" si="46"/>
        <v/>
      </c>
    </row>
    <row r="665" spans="2:4">
      <c r="B665" s="2" t="str">
        <f t="shared" si="47"/>
        <v/>
      </c>
      <c r="C665" s="5" t="str">
        <f t="shared" ca="1" si="45"/>
        <v/>
      </c>
      <c r="D665" s="4" t="str">
        <f t="shared" ca="1" si="46"/>
        <v/>
      </c>
    </row>
    <row r="666" spans="2:4">
      <c r="B666" s="2" t="str">
        <f t="shared" si="47"/>
        <v/>
      </c>
      <c r="C666" s="5" t="str">
        <f t="shared" ca="1" si="45"/>
        <v/>
      </c>
      <c r="D666" s="4" t="str">
        <f t="shared" ca="1" si="46"/>
        <v/>
      </c>
    </row>
    <row r="667" spans="2:4">
      <c r="B667" s="2" t="str">
        <f t="shared" si="47"/>
        <v/>
      </c>
      <c r="C667" s="5" t="str">
        <f t="shared" ca="1" si="45"/>
        <v/>
      </c>
      <c r="D667" s="4" t="str">
        <f t="shared" ca="1" si="46"/>
        <v/>
      </c>
    </row>
    <row r="668" spans="2:4">
      <c r="B668" s="2" t="str">
        <f t="shared" si="47"/>
        <v/>
      </c>
      <c r="C668" s="5" t="str">
        <f t="shared" ca="1" si="45"/>
        <v/>
      </c>
      <c r="D668" s="4" t="str">
        <f t="shared" ca="1" si="46"/>
        <v/>
      </c>
    </row>
    <row r="669" spans="2:4">
      <c r="B669" s="2" t="str">
        <f t="shared" si="47"/>
        <v/>
      </c>
      <c r="C669" s="5" t="str">
        <f t="shared" ca="1" si="45"/>
        <v/>
      </c>
      <c r="D669" s="4" t="str">
        <f t="shared" ca="1" si="46"/>
        <v/>
      </c>
    </row>
    <row r="670" spans="2:4">
      <c r="B670" s="2" t="str">
        <f t="shared" si="47"/>
        <v/>
      </c>
      <c r="C670" s="5" t="str">
        <f t="shared" ca="1" si="45"/>
        <v/>
      </c>
      <c r="D670" s="4" t="str">
        <f t="shared" ca="1" si="46"/>
        <v/>
      </c>
    </row>
    <row r="671" spans="2:4">
      <c r="B671" s="2" t="str">
        <f t="shared" si="47"/>
        <v/>
      </c>
      <c r="C671" s="5" t="str">
        <f t="shared" ca="1" si="45"/>
        <v/>
      </c>
      <c r="D671" s="4" t="str">
        <f t="shared" ca="1" si="46"/>
        <v/>
      </c>
    </row>
    <row r="672" spans="2:4">
      <c r="B672" s="2" t="str">
        <f t="shared" si="47"/>
        <v/>
      </c>
      <c r="C672" s="5" t="str">
        <f t="shared" ca="1" si="45"/>
        <v/>
      </c>
      <c r="D672" s="4" t="str">
        <f t="shared" ca="1" si="46"/>
        <v/>
      </c>
    </row>
    <row r="673" spans="2:4">
      <c r="B673" s="2" t="str">
        <f t="shared" si="47"/>
        <v/>
      </c>
      <c r="C673" s="5" t="str">
        <f t="shared" ca="1" si="45"/>
        <v/>
      </c>
      <c r="D673" s="4" t="str">
        <f t="shared" ca="1" si="46"/>
        <v/>
      </c>
    </row>
    <row r="674" spans="2:4">
      <c r="B674" s="2" t="str">
        <f t="shared" si="47"/>
        <v/>
      </c>
      <c r="C674" s="5" t="str">
        <f t="shared" ca="1" si="45"/>
        <v/>
      </c>
      <c r="D674" s="4" t="str">
        <f t="shared" ca="1" si="46"/>
        <v/>
      </c>
    </row>
    <row r="675" spans="2:4">
      <c r="B675" s="2" t="str">
        <f t="shared" si="47"/>
        <v/>
      </c>
      <c r="C675" s="5" t="str">
        <f t="shared" ca="1" si="45"/>
        <v/>
      </c>
      <c r="D675" s="4" t="str">
        <f t="shared" ca="1" si="46"/>
        <v/>
      </c>
    </row>
    <row r="676" spans="2:4">
      <c r="B676" s="2" t="str">
        <f t="shared" si="47"/>
        <v/>
      </c>
      <c r="C676" s="5" t="str">
        <f t="shared" ca="1" si="45"/>
        <v/>
      </c>
      <c r="D676" s="4" t="str">
        <f t="shared" ca="1" si="46"/>
        <v/>
      </c>
    </row>
    <row r="677" spans="2:4">
      <c r="B677" s="2" t="str">
        <f t="shared" si="47"/>
        <v/>
      </c>
      <c r="C677" s="5" t="str">
        <f t="shared" ca="1" si="45"/>
        <v/>
      </c>
      <c r="D677" s="4" t="str">
        <f t="shared" ca="1" si="46"/>
        <v/>
      </c>
    </row>
    <row r="678" spans="2:4">
      <c r="B678" s="2" t="str">
        <f t="shared" si="47"/>
        <v/>
      </c>
      <c r="C678" s="5" t="str">
        <f t="shared" ca="1" si="45"/>
        <v/>
      </c>
      <c r="D678" s="4" t="str">
        <f t="shared" ca="1" si="46"/>
        <v/>
      </c>
    </row>
    <row r="679" spans="2:4">
      <c r="B679" s="2" t="str">
        <f t="shared" si="47"/>
        <v/>
      </c>
      <c r="C679" s="5" t="str">
        <f t="shared" ca="1" si="45"/>
        <v/>
      </c>
      <c r="D679" s="4" t="str">
        <f t="shared" ca="1" si="46"/>
        <v/>
      </c>
    </row>
    <row r="680" spans="2:4">
      <c r="B680" s="2" t="str">
        <f t="shared" si="47"/>
        <v/>
      </c>
      <c r="C680" s="5" t="str">
        <f t="shared" ca="1" si="45"/>
        <v/>
      </c>
      <c r="D680" s="4" t="str">
        <f t="shared" ca="1" si="46"/>
        <v/>
      </c>
    </row>
    <row r="681" spans="2:4">
      <c r="B681" s="2" t="str">
        <f t="shared" si="47"/>
        <v/>
      </c>
      <c r="C681" s="5" t="str">
        <f t="shared" ca="1" si="45"/>
        <v/>
      </c>
      <c r="D681" s="4" t="str">
        <f t="shared" ca="1" si="46"/>
        <v/>
      </c>
    </row>
    <row r="682" spans="2:4">
      <c r="B682" s="2" t="str">
        <f t="shared" si="47"/>
        <v/>
      </c>
      <c r="C682" s="5" t="str">
        <f t="shared" ca="1" si="45"/>
        <v/>
      </c>
      <c r="D682" s="4" t="str">
        <f t="shared" ca="1" si="46"/>
        <v/>
      </c>
    </row>
    <row r="683" spans="2:4">
      <c r="B683" s="2" t="str">
        <f t="shared" si="47"/>
        <v/>
      </c>
      <c r="C683" s="5" t="str">
        <f t="shared" ca="1" si="45"/>
        <v/>
      </c>
      <c r="D683" s="4" t="str">
        <f t="shared" ca="1" si="46"/>
        <v/>
      </c>
    </row>
    <row r="684" spans="2:4">
      <c r="B684" s="2" t="str">
        <f t="shared" si="47"/>
        <v/>
      </c>
      <c r="C684" s="5" t="str">
        <f t="shared" ca="1" si="45"/>
        <v/>
      </c>
      <c r="D684" s="4" t="str">
        <f t="shared" ca="1" si="46"/>
        <v/>
      </c>
    </row>
    <row r="685" spans="2:4">
      <c r="B685" s="2" t="str">
        <f t="shared" si="47"/>
        <v/>
      </c>
      <c r="C685" s="5" t="str">
        <f t="shared" ca="1" si="45"/>
        <v/>
      </c>
      <c r="D685" s="4" t="str">
        <f t="shared" ca="1" si="46"/>
        <v/>
      </c>
    </row>
    <row r="686" spans="2:4">
      <c r="B686" s="2" t="str">
        <f t="shared" si="47"/>
        <v/>
      </c>
      <c r="C686" s="5" t="str">
        <f t="shared" ca="1" si="45"/>
        <v/>
      </c>
      <c r="D686" s="4" t="str">
        <f t="shared" ca="1" si="46"/>
        <v/>
      </c>
    </row>
    <row r="687" spans="2:4">
      <c r="B687" s="2" t="str">
        <f t="shared" si="47"/>
        <v/>
      </c>
      <c r="C687" s="5" t="str">
        <f t="shared" ca="1" si="45"/>
        <v/>
      </c>
      <c r="D687" s="4" t="str">
        <f t="shared" ca="1" si="46"/>
        <v/>
      </c>
    </row>
    <row r="688" spans="2:4">
      <c r="B688" s="2" t="str">
        <f t="shared" si="47"/>
        <v/>
      </c>
      <c r="C688" s="5" t="str">
        <f t="shared" ca="1" si="45"/>
        <v/>
      </c>
      <c r="D688" s="4" t="str">
        <f t="shared" ca="1" si="46"/>
        <v/>
      </c>
    </row>
    <row r="689" spans="2:4">
      <c r="B689" s="2" t="str">
        <f t="shared" si="47"/>
        <v/>
      </c>
      <c r="C689" s="5" t="str">
        <f t="shared" ca="1" si="45"/>
        <v/>
      </c>
      <c r="D689" s="4" t="str">
        <f t="shared" ca="1" si="46"/>
        <v/>
      </c>
    </row>
    <row r="690" spans="2:4">
      <c r="B690" s="2" t="str">
        <f t="shared" si="47"/>
        <v/>
      </c>
      <c r="C690" s="5" t="str">
        <f t="shared" ca="1" si="45"/>
        <v/>
      </c>
      <c r="D690" s="4" t="str">
        <f t="shared" ca="1" si="46"/>
        <v/>
      </c>
    </row>
    <row r="691" spans="2:4">
      <c r="B691" s="2" t="str">
        <f t="shared" si="47"/>
        <v/>
      </c>
      <c r="C691" s="5" t="str">
        <f t="shared" ca="1" si="45"/>
        <v/>
      </c>
      <c r="D691" s="4" t="str">
        <f t="shared" ca="1" si="46"/>
        <v/>
      </c>
    </row>
    <row r="692" spans="2:4">
      <c r="B692" s="2" t="str">
        <f t="shared" si="47"/>
        <v/>
      </c>
      <c r="C692" s="5" t="str">
        <f t="shared" ca="1" si="45"/>
        <v/>
      </c>
      <c r="D692" s="4" t="str">
        <f t="shared" ca="1" si="46"/>
        <v/>
      </c>
    </row>
    <row r="693" spans="2:4">
      <c r="B693" s="2" t="str">
        <f t="shared" si="47"/>
        <v/>
      </c>
      <c r="C693" s="5" t="str">
        <f t="shared" ref="C693:C756" ca="1" si="48">IFERROR(_xlfn.BINOM.DIST(B693,$G$2,$H$2,FALSE),"")</f>
        <v/>
      </c>
      <c r="D693" s="4" t="str">
        <f t="shared" ref="D693:D756" ca="1" si="49">IFERROR(_xlfn.BINOM.DIST(B693,$G$2,$H$2,TRUE),"")</f>
        <v/>
      </c>
    </row>
    <row r="694" spans="2:4">
      <c r="B694" s="2" t="str">
        <f t="shared" si="47"/>
        <v/>
      </c>
      <c r="C694" s="5" t="str">
        <f t="shared" ca="1" si="48"/>
        <v/>
      </c>
      <c r="D694" s="4" t="str">
        <f t="shared" ca="1" si="49"/>
        <v/>
      </c>
    </row>
    <row r="695" spans="2:4">
      <c r="B695" s="2" t="str">
        <f t="shared" si="47"/>
        <v/>
      </c>
      <c r="C695" s="5" t="str">
        <f t="shared" ca="1" si="48"/>
        <v/>
      </c>
      <c r="D695" s="4" t="str">
        <f t="shared" ca="1" si="49"/>
        <v/>
      </c>
    </row>
    <row r="696" spans="2:4">
      <c r="B696" s="2" t="str">
        <f t="shared" si="47"/>
        <v/>
      </c>
      <c r="C696" s="5" t="str">
        <f t="shared" ca="1" si="48"/>
        <v/>
      </c>
      <c r="D696" s="4" t="str">
        <f t="shared" ca="1" si="49"/>
        <v/>
      </c>
    </row>
    <row r="697" spans="2:4">
      <c r="B697" s="2" t="str">
        <f t="shared" si="47"/>
        <v/>
      </c>
      <c r="C697" s="5" t="str">
        <f t="shared" ca="1" si="48"/>
        <v/>
      </c>
      <c r="D697" s="4" t="str">
        <f t="shared" ca="1" si="49"/>
        <v/>
      </c>
    </row>
    <row r="698" spans="2:4">
      <c r="B698" s="2" t="str">
        <f t="shared" si="47"/>
        <v/>
      </c>
      <c r="C698" s="5" t="str">
        <f t="shared" ca="1" si="48"/>
        <v/>
      </c>
      <c r="D698" s="4" t="str">
        <f t="shared" ca="1" si="49"/>
        <v/>
      </c>
    </row>
    <row r="699" spans="2:4">
      <c r="B699" s="2" t="str">
        <f t="shared" si="47"/>
        <v/>
      </c>
      <c r="C699" s="5" t="str">
        <f t="shared" ca="1" si="48"/>
        <v/>
      </c>
      <c r="D699" s="4" t="str">
        <f t="shared" ca="1" si="49"/>
        <v/>
      </c>
    </row>
    <row r="700" spans="2:4">
      <c r="B700" s="2" t="str">
        <f t="shared" si="47"/>
        <v/>
      </c>
      <c r="C700" s="5" t="str">
        <f t="shared" ca="1" si="48"/>
        <v/>
      </c>
      <c r="D700" s="4" t="str">
        <f t="shared" ca="1" si="49"/>
        <v/>
      </c>
    </row>
    <row r="701" spans="2:4">
      <c r="B701" s="2" t="str">
        <f t="shared" si="47"/>
        <v/>
      </c>
      <c r="C701" s="5" t="str">
        <f t="shared" ca="1" si="48"/>
        <v/>
      </c>
      <c r="D701" s="4" t="str">
        <f t="shared" ca="1" si="49"/>
        <v/>
      </c>
    </row>
    <row r="702" spans="2:4">
      <c r="B702" s="2" t="str">
        <f t="shared" si="47"/>
        <v/>
      </c>
      <c r="C702" s="5" t="str">
        <f t="shared" ca="1" si="48"/>
        <v/>
      </c>
      <c r="D702" s="4" t="str">
        <f t="shared" ca="1" si="49"/>
        <v/>
      </c>
    </row>
    <row r="703" spans="2:4">
      <c r="B703" s="2" t="str">
        <f t="shared" si="47"/>
        <v/>
      </c>
      <c r="C703" s="5" t="str">
        <f t="shared" ca="1" si="48"/>
        <v/>
      </c>
      <c r="D703" s="4" t="str">
        <f t="shared" ca="1" si="49"/>
        <v/>
      </c>
    </row>
    <row r="704" spans="2:4">
      <c r="B704" s="2" t="str">
        <f t="shared" si="47"/>
        <v/>
      </c>
      <c r="C704" s="5" t="str">
        <f t="shared" ca="1" si="48"/>
        <v/>
      </c>
      <c r="D704" s="4" t="str">
        <f t="shared" ca="1" si="49"/>
        <v/>
      </c>
    </row>
    <row r="705" spans="2:4">
      <c r="B705" s="2" t="str">
        <f t="shared" si="47"/>
        <v/>
      </c>
      <c r="C705" s="5" t="str">
        <f t="shared" ca="1" si="48"/>
        <v/>
      </c>
      <c r="D705" s="4" t="str">
        <f t="shared" ca="1" si="49"/>
        <v/>
      </c>
    </row>
    <row r="706" spans="2:4">
      <c r="B706" s="2" t="str">
        <f t="shared" si="47"/>
        <v/>
      </c>
      <c r="C706" s="5" t="str">
        <f t="shared" ca="1" si="48"/>
        <v/>
      </c>
      <c r="D706" s="4" t="str">
        <f t="shared" ca="1" si="49"/>
        <v/>
      </c>
    </row>
    <row r="707" spans="2:4">
      <c r="B707" s="2" t="str">
        <f t="shared" si="47"/>
        <v/>
      </c>
      <c r="C707" s="5" t="str">
        <f t="shared" ca="1" si="48"/>
        <v/>
      </c>
      <c r="D707" s="4" t="str">
        <f t="shared" ca="1" si="49"/>
        <v/>
      </c>
    </row>
    <row r="708" spans="2:4">
      <c r="B708" s="2" t="str">
        <f t="shared" si="47"/>
        <v/>
      </c>
      <c r="C708" s="5" t="str">
        <f t="shared" ca="1" si="48"/>
        <v/>
      </c>
      <c r="D708" s="4" t="str">
        <f t="shared" ca="1" si="49"/>
        <v/>
      </c>
    </row>
    <row r="709" spans="2:4">
      <c r="B709" s="2" t="str">
        <f t="shared" ref="B709:B772" si="50">IF(B708="","",IF(B708=$G$2,"",B708+1))</f>
        <v/>
      </c>
      <c r="C709" s="5" t="str">
        <f t="shared" ca="1" si="48"/>
        <v/>
      </c>
      <c r="D709" s="4" t="str">
        <f t="shared" ca="1" si="49"/>
        <v/>
      </c>
    </row>
    <row r="710" spans="2:4">
      <c r="B710" s="2" t="str">
        <f t="shared" si="50"/>
        <v/>
      </c>
      <c r="C710" s="5" t="str">
        <f t="shared" ca="1" si="48"/>
        <v/>
      </c>
      <c r="D710" s="4" t="str">
        <f t="shared" ca="1" si="49"/>
        <v/>
      </c>
    </row>
    <row r="711" spans="2:4">
      <c r="B711" s="2" t="str">
        <f t="shared" si="50"/>
        <v/>
      </c>
      <c r="C711" s="5" t="str">
        <f t="shared" ca="1" si="48"/>
        <v/>
      </c>
      <c r="D711" s="4" t="str">
        <f t="shared" ca="1" si="49"/>
        <v/>
      </c>
    </row>
    <row r="712" spans="2:4">
      <c r="B712" s="2" t="str">
        <f t="shared" si="50"/>
        <v/>
      </c>
      <c r="C712" s="5" t="str">
        <f t="shared" ca="1" si="48"/>
        <v/>
      </c>
      <c r="D712" s="4" t="str">
        <f t="shared" ca="1" si="49"/>
        <v/>
      </c>
    </row>
    <row r="713" spans="2:4">
      <c r="B713" s="2" t="str">
        <f t="shared" si="50"/>
        <v/>
      </c>
      <c r="C713" s="5" t="str">
        <f t="shared" ca="1" si="48"/>
        <v/>
      </c>
      <c r="D713" s="4" t="str">
        <f t="shared" ca="1" si="49"/>
        <v/>
      </c>
    </row>
    <row r="714" spans="2:4">
      <c r="B714" s="2" t="str">
        <f t="shared" si="50"/>
        <v/>
      </c>
      <c r="C714" s="5" t="str">
        <f t="shared" ca="1" si="48"/>
        <v/>
      </c>
      <c r="D714" s="4" t="str">
        <f t="shared" ca="1" si="49"/>
        <v/>
      </c>
    </row>
    <row r="715" spans="2:4">
      <c r="B715" s="2" t="str">
        <f t="shared" si="50"/>
        <v/>
      </c>
      <c r="C715" s="5" t="str">
        <f t="shared" ca="1" si="48"/>
        <v/>
      </c>
      <c r="D715" s="4" t="str">
        <f t="shared" ca="1" si="49"/>
        <v/>
      </c>
    </row>
    <row r="716" spans="2:4">
      <c r="B716" s="2" t="str">
        <f t="shared" si="50"/>
        <v/>
      </c>
      <c r="C716" s="5" t="str">
        <f t="shared" ca="1" si="48"/>
        <v/>
      </c>
      <c r="D716" s="4" t="str">
        <f t="shared" ca="1" si="49"/>
        <v/>
      </c>
    </row>
    <row r="717" spans="2:4">
      <c r="B717" s="2" t="str">
        <f t="shared" si="50"/>
        <v/>
      </c>
      <c r="C717" s="5" t="str">
        <f t="shared" ca="1" si="48"/>
        <v/>
      </c>
      <c r="D717" s="4" t="str">
        <f t="shared" ca="1" si="49"/>
        <v/>
      </c>
    </row>
    <row r="718" spans="2:4">
      <c r="B718" s="2" t="str">
        <f t="shared" si="50"/>
        <v/>
      </c>
      <c r="C718" s="5" t="str">
        <f t="shared" ca="1" si="48"/>
        <v/>
      </c>
      <c r="D718" s="4" t="str">
        <f t="shared" ca="1" si="49"/>
        <v/>
      </c>
    </row>
    <row r="719" spans="2:4">
      <c r="B719" s="2" t="str">
        <f t="shared" si="50"/>
        <v/>
      </c>
      <c r="C719" s="5" t="str">
        <f t="shared" ca="1" si="48"/>
        <v/>
      </c>
      <c r="D719" s="4" t="str">
        <f t="shared" ca="1" si="49"/>
        <v/>
      </c>
    </row>
    <row r="720" spans="2:4">
      <c r="B720" s="2" t="str">
        <f t="shared" si="50"/>
        <v/>
      </c>
      <c r="C720" s="5" t="str">
        <f t="shared" ca="1" si="48"/>
        <v/>
      </c>
      <c r="D720" s="4" t="str">
        <f t="shared" ca="1" si="49"/>
        <v/>
      </c>
    </row>
    <row r="721" spans="2:4">
      <c r="B721" s="2" t="str">
        <f t="shared" si="50"/>
        <v/>
      </c>
      <c r="C721" s="5" t="str">
        <f t="shared" ca="1" si="48"/>
        <v/>
      </c>
      <c r="D721" s="4" t="str">
        <f t="shared" ca="1" si="49"/>
        <v/>
      </c>
    </row>
    <row r="722" spans="2:4">
      <c r="B722" s="2" t="str">
        <f t="shared" si="50"/>
        <v/>
      </c>
      <c r="C722" s="5" t="str">
        <f t="shared" ca="1" si="48"/>
        <v/>
      </c>
      <c r="D722" s="4" t="str">
        <f t="shared" ca="1" si="49"/>
        <v/>
      </c>
    </row>
    <row r="723" spans="2:4">
      <c r="B723" s="2" t="str">
        <f t="shared" si="50"/>
        <v/>
      </c>
      <c r="C723" s="5" t="str">
        <f t="shared" ca="1" si="48"/>
        <v/>
      </c>
      <c r="D723" s="4" t="str">
        <f t="shared" ca="1" si="49"/>
        <v/>
      </c>
    </row>
    <row r="724" spans="2:4">
      <c r="B724" s="2" t="str">
        <f t="shared" si="50"/>
        <v/>
      </c>
      <c r="C724" s="5" t="str">
        <f t="shared" ca="1" si="48"/>
        <v/>
      </c>
      <c r="D724" s="4" t="str">
        <f t="shared" ca="1" si="49"/>
        <v/>
      </c>
    </row>
    <row r="725" spans="2:4">
      <c r="B725" s="2" t="str">
        <f t="shared" si="50"/>
        <v/>
      </c>
      <c r="C725" s="5" t="str">
        <f t="shared" ca="1" si="48"/>
        <v/>
      </c>
      <c r="D725" s="4" t="str">
        <f t="shared" ca="1" si="49"/>
        <v/>
      </c>
    </row>
    <row r="726" spans="2:4">
      <c r="B726" s="2" t="str">
        <f t="shared" si="50"/>
        <v/>
      </c>
      <c r="C726" s="5" t="str">
        <f t="shared" ca="1" si="48"/>
        <v/>
      </c>
      <c r="D726" s="4" t="str">
        <f t="shared" ca="1" si="49"/>
        <v/>
      </c>
    </row>
    <row r="727" spans="2:4">
      <c r="B727" s="2" t="str">
        <f t="shared" si="50"/>
        <v/>
      </c>
      <c r="C727" s="5" t="str">
        <f t="shared" ca="1" si="48"/>
        <v/>
      </c>
      <c r="D727" s="4" t="str">
        <f t="shared" ca="1" si="49"/>
        <v/>
      </c>
    </row>
    <row r="728" spans="2:4">
      <c r="B728" s="2" t="str">
        <f t="shared" si="50"/>
        <v/>
      </c>
      <c r="C728" s="5" t="str">
        <f t="shared" ca="1" si="48"/>
        <v/>
      </c>
      <c r="D728" s="4" t="str">
        <f t="shared" ca="1" si="49"/>
        <v/>
      </c>
    </row>
    <row r="729" spans="2:4">
      <c r="B729" s="2" t="str">
        <f t="shared" si="50"/>
        <v/>
      </c>
      <c r="C729" s="5" t="str">
        <f t="shared" ca="1" si="48"/>
        <v/>
      </c>
      <c r="D729" s="4" t="str">
        <f t="shared" ca="1" si="49"/>
        <v/>
      </c>
    </row>
    <row r="730" spans="2:4">
      <c r="B730" s="2" t="str">
        <f t="shared" si="50"/>
        <v/>
      </c>
      <c r="C730" s="5" t="str">
        <f t="shared" ca="1" si="48"/>
        <v/>
      </c>
      <c r="D730" s="4" t="str">
        <f t="shared" ca="1" si="49"/>
        <v/>
      </c>
    </row>
    <row r="731" spans="2:4">
      <c r="B731" s="2" t="str">
        <f t="shared" si="50"/>
        <v/>
      </c>
      <c r="C731" s="5" t="str">
        <f t="shared" ca="1" si="48"/>
        <v/>
      </c>
      <c r="D731" s="4" t="str">
        <f t="shared" ca="1" si="49"/>
        <v/>
      </c>
    </row>
    <row r="732" spans="2:4">
      <c r="B732" s="2" t="str">
        <f t="shared" si="50"/>
        <v/>
      </c>
      <c r="C732" s="5" t="str">
        <f t="shared" ca="1" si="48"/>
        <v/>
      </c>
      <c r="D732" s="4" t="str">
        <f t="shared" ca="1" si="49"/>
        <v/>
      </c>
    </row>
    <row r="733" spans="2:4">
      <c r="B733" s="2" t="str">
        <f t="shared" si="50"/>
        <v/>
      </c>
      <c r="C733" s="5" t="str">
        <f t="shared" ca="1" si="48"/>
        <v/>
      </c>
      <c r="D733" s="4" t="str">
        <f t="shared" ca="1" si="49"/>
        <v/>
      </c>
    </row>
    <row r="734" spans="2:4">
      <c r="B734" s="2" t="str">
        <f t="shared" si="50"/>
        <v/>
      </c>
      <c r="C734" s="5" t="str">
        <f t="shared" ca="1" si="48"/>
        <v/>
      </c>
      <c r="D734" s="4" t="str">
        <f t="shared" ca="1" si="49"/>
        <v/>
      </c>
    </row>
    <row r="735" spans="2:4">
      <c r="B735" s="2" t="str">
        <f t="shared" si="50"/>
        <v/>
      </c>
      <c r="C735" s="5" t="str">
        <f t="shared" ca="1" si="48"/>
        <v/>
      </c>
      <c r="D735" s="4" t="str">
        <f t="shared" ca="1" si="49"/>
        <v/>
      </c>
    </row>
    <row r="736" spans="2:4">
      <c r="B736" s="2" t="str">
        <f t="shared" si="50"/>
        <v/>
      </c>
      <c r="C736" s="5" t="str">
        <f t="shared" ca="1" si="48"/>
        <v/>
      </c>
      <c r="D736" s="4" t="str">
        <f t="shared" ca="1" si="49"/>
        <v/>
      </c>
    </row>
    <row r="737" spans="2:4">
      <c r="B737" s="2" t="str">
        <f t="shared" si="50"/>
        <v/>
      </c>
      <c r="C737" s="5" t="str">
        <f t="shared" ca="1" si="48"/>
        <v/>
      </c>
      <c r="D737" s="4" t="str">
        <f t="shared" ca="1" si="49"/>
        <v/>
      </c>
    </row>
    <row r="738" spans="2:4">
      <c r="B738" s="2" t="str">
        <f t="shared" si="50"/>
        <v/>
      </c>
      <c r="C738" s="5" t="str">
        <f t="shared" ca="1" si="48"/>
        <v/>
      </c>
      <c r="D738" s="4" t="str">
        <f t="shared" ca="1" si="49"/>
        <v/>
      </c>
    </row>
    <row r="739" spans="2:4">
      <c r="B739" s="2" t="str">
        <f t="shared" si="50"/>
        <v/>
      </c>
      <c r="C739" s="5" t="str">
        <f t="shared" ca="1" si="48"/>
        <v/>
      </c>
      <c r="D739" s="4" t="str">
        <f t="shared" ca="1" si="49"/>
        <v/>
      </c>
    </row>
    <row r="740" spans="2:4">
      <c r="B740" s="2" t="str">
        <f t="shared" si="50"/>
        <v/>
      </c>
      <c r="C740" s="5" t="str">
        <f t="shared" ca="1" si="48"/>
        <v/>
      </c>
      <c r="D740" s="4" t="str">
        <f t="shared" ca="1" si="49"/>
        <v/>
      </c>
    </row>
    <row r="741" spans="2:4">
      <c r="B741" s="2" t="str">
        <f t="shared" si="50"/>
        <v/>
      </c>
      <c r="C741" s="5" t="str">
        <f t="shared" ca="1" si="48"/>
        <v/>
      </c>
      <c r="D741" s="4" t="str">
        <f t="shared" ca="1" si="49"/>
        <v/>
      </c>
    </row>
    <row r="742" spans="2:4">
      <c r="B742" s="2" t="str">
        <f t="shared" si="50"/>
        <v/>
      </c>
      <c r="C742" s="5" t="str">
        <f t="shared" ca="1" si="48"/>
        <v/>
      </c>
      <c r="D742" s="4" t="str">
        <f t="shared" ca="1" si="49"/>
        <v/>
      </c>
    </row>
    <row r="743" spans="2:4">
      <c r="B743" s="2" t="str">
        <f t="shared" si="50"/>
        <v/>
      </c>
      <c r="C743" s="5" t="str">
        <f t="shared" ca="1" si="48"/>
        <v/>
      </c>
      <c r="D743" s="4" t="str">
        <f t="shared" ca="1" si="49"/>
        <v/>
      </c>
    </row>
    <row r="744" spans="2:4">
      <c r="B744" s="2" t="str">
        <f t="shared" si="50"/>
        <v/>
      </c>
      <c r="C744" s="5" t="str">
        <f t="shared" ca="1" si="48"/>
        <v/>
      </c>
      <c r="D744" s="4" t="str">
        <f t="shared" ca="1" si="49"/>
        <v/>
      </c>
    </row>
    <row r="745" spans="2:4">
      <c r="B745" s="2" t="str">
        <f t="shared" si="50"/>
        <v/>
      </c>
      <c r="C745" s="5" t="str">
        <f t="shared" ca="1" si="48"/>
        <v/>
      </c>
      <c r="D745" s="4" t="str">
        <f t="shared" ca="1" si="49"/>
        <v/>
      </c>
    </row>
    <row r="746" spans="2:4">
      <c r="B746" s="2" t="str">
        <f t="shared" si="50"/>
        <v/>
      </c>
      <c r="C746" s="5" t="str">
        <f t="shared" ca="1" si="48"/>
        <v/>
      </c>
      <c r="D746" s="4" t="str">
        <f t="shared" ca="1" si="49"/>
        <v/>
      </c>
    </row>
    <row r="747" spans="2:4">
      <c r="B747" s="2" t="str">
        <f t="shared" si="50"/>
        <v/>
      </c>
      <c r="C747" s="5" t="str">
        <f t="shared" ca="1" si="48"/>
        <v/>
      </c>
      <c r="D747" s="4" t="str">
        <f t="shared" ca="1" si="49"/>
        <v/>
      </c>
    </row>
    <row r="748" spans="2:4">
      <c r="B748" s="2" t="str">
        <f t="shared" si="50"/>
        <v/>
      </c>
      <c r="C748" s="5" t="str">
        <f t="shared" ca="1" si="48"/>
        <v/>
      </c>
      <c r="D748" s="4" t="str">
        <f t="shared" ca="1" si="49"/>
        <v/>
      </c>
    </row>
    <row r="749" spans="2:4">
      <c r="B749" s="2" t="str">
        <f t="shared" si="50"/>
        <v/>
      </c>
      <c r="C749" s="5" t="str">
        <f t="shared" ca="1" si="48"/>
        <v/>
      </c>
      <c r="D749" s="4" t="str">
        <f t="shared" ca="1" si="49"/>
        <v/>
      </c>
    </row>
    <row r="750" spans="2:4">
      <c r="B750" s="2" t="str">
        <f t="shared" si="50"/>
        <v/>
      </c>
      <c r="C750" s="5" t="str">
        <f t="shared" ca="1" si="48"/>
        <v/>
      </c>
      <c r="D750" s="4" t="str">
        <f t="shared" ca="1" si="49"/>
        <v/>
      </c>
    </row>
    <row r="751" spans="2:4">
      <c r="B751" s="2" t="str">
        <f t="shared" si="50"/>
        <v/>
      </c>
      <c r="C751" s="5" t="str">
        <f t="shared" ca="1" si="48"/>
        <v/>
      </c>
      <c r="D751" s="4" t="str">
        <f t="shared" ca="1" si="49"/>
        <v/>
      </c>
    </row>
    <row r="752" spans="2:4">
      <c r="B752" s="2" t="str">
        <f t="shared" si="50"/>
        <v/>
      </c>
      <c r="C752" s="5" t="str">
        <f t="shared" ca="1" si="48"/>
        <v/>
      </c>
      <c r="D752" s="4" t="str">
        <f t="shared" ca="1" si="49"/>
        <v/>
      </c>
    </row>
    <row r="753" spans="2:4">
      <c r="B753" s="2" t="str">
        <f t="shared" si="50"/>
        <v/>
      </c>
      <c r="C753" s="5" t="str">
        <f t="shared" ca="1" si="48"/>
        <v/>
      </c>
      <c r="D753" s="4" t="str">
        <f t="shared" ca="1" si="49"/>
        <v/>
      </c>
    </row>
    <row r="754" spans="2:4">
      <c r="B754" s="2" t="str">
        <f t="shared" si="50"/>
        <v/>
      </c>
      <c r="C754" s="5" t="str">
        <f t="shared" ca="1" si="48"/>
        <v/>
      </c>
      <c r="D754" s="4" t="str">
        <f t="shared" ca="1" si="49"/>
        <v/>
      </c>
    </row>
    <row r="755" spans="2:4">
      <c r="B755" s="2" t="str">
        <f t="shared" si="50"/>
        <v/>
      </c>
      <c r="C755" s="5" t="str">
        <f t="shared" ca="1" si="48"/>
        <v/>
      </c>
      <c r="D755" s="4" t="str">
        <f t="shared" ca="1" si="49"/>
        <v/>
      </c>
    </row>
    <row r="756" spans="2:4">
      <c r="B756" s="2" t="str">
        <f t="shared" si="50"/>
        <v/>
      </c>
      <c r="C756" s="5" t="str">
        <f t="shared" ca="1" si="48"/>
        <v/>
      </c>
      <c r="D756" s="4" t="str">
        <f t="shared" ca="1" si="49"/>
        <v/>
      </c>
    </row>
    <row r="757" spans="2:4">
      <c r="B757" s="2" t="str">
        <f t="shared" si="50"/>
        <v/>
      </c>
      <c r="C757" s="5" t="str">
        <f t="shared" ref="C757:C820" ca="1" si="51">IFERROR(_xlfn.BINOM.DIST(B757,$G$2,$H$2,FALSE),"")</f>
        <v/>
      </c>
      <c r="D757" s="4" t="str">
        <f t="shared" ref="D757:D820" ca="1" si="52">IFERROR(_xlfn.BINOM.DIST(B757,$G$2,$H$2,TRUE),"")</f>
        <v/>
      </c>
    </row>
    <row r="758" spans="2:4">
      <c r="B758" s="2" t="str">
        <f t="shared" si="50"/>
        <v/>
      </c>
      <c r="C758" s="5" t="str">
        <f t="shared" ca="1" si="51"/>
        <v/>
      </c>
      <c r="D758" s="4" t="str">
        <f t="shared" ca="1" si="52"/>
        <v/>
      </c>
    </row>
    <row r="759" spans="2:4">
      <c r="B759" s="2" t="str">
        <f t="shared" si="50"/>
        <v/>
      </c>
      <c r="C759" s="5" t="str">
        <f t="shared" ca="1" si="51"/>
        <v/>
      </c>
      <c r="D759" s="4" t="str">
        <f t="shared" ca="1" si="52"/>
        <v/>
      </c>
    </row>
    <row r="760" spans="2:4">
      <c r="B760" s="2" t="str">
        <f t="shared" si="50"/>
        <v/>
      </c>
      <c r="C760" s="5" t="str">
        <f t="shared" ca="1" si="51"/>
        <v/>
      </c>
      <c r="D760" s="4" t="str">
        <f t="shared" ca="1" si="52"/>
        <v/>
      </c>
    </row>
    <row r="761" spans="2:4">
      <c r="B761" s="2" t="str">
        <f t="shared" si="50"/>
        <v/>
      </c>
      <c r="C761" s="5" t="str">
        <f t="shared" ca="1" si="51"/>
        <v/>
      </c>
      <c r="D761" s="4" t="str">
        <f t="shared" ca="1" si="52"/>
        <v/>
      </c>
    </row>
    <row r="762" spans="2:4">
      <c r="B762" s="2" t="str">
        <f t="shared" si="50"/>
        <v/>
      </c>
      <c r="C762" s="5" t="str">
        <f t="shared" ca="1" si="51"/>
        <v/>
      </c>
      <c r="D762" s="4" t="str">
        <f t="shared" ca="1" si="52"/>
        <v/>
      </c>
    </row>
    <row r="763" spans="2:4">
      <c r="B763" s="2" t="str">
        <f t="shared" si="50"/>
        <v/>
      </c>
      <c r="C763" s="5" t="str">
        <f t="shared" ca="1" si="51"/>
        <v/>
      </c>
      <c r="D763" s="4" t="str">
        <f t="shared" ca="1" si="52"/>
        <v/>
      </c>
    </row>
    <row r="764" spans="2:4">
      <c r="B764" s="2" t="str">
        <f t="shared" si="50"/>
        <v/>
      </c>
      <c r="C764" s="5" t="str">
        <f t="shared" ca="1" si="51"/>
        <v/>
      </c>
      <c r="D764" s="4" t="str">
        <f t="shared" ca="1" si="52"/>
        <v/>
      </c>
    </row>
    <row r="765" spans="2:4">
      <c r="B765" s="2" t="str">
        <f t="shared" si="50"/>
        <v/>
      </c>
      <c r="C765" s="5" t="str">
        <f t="shared" ca="1" si="51"/>
        <v/>
      </c>
      <c r="D765" s="4" t="str">
        <f t="shared" ca="1" si="52"/>
        <v/>
      </c>
    </row>
    <row r="766" spans="2:4">
      <c r="B766" s="2" t="str">
        <f t="shared" si="50"/>
        <v/>
      </c>
      <c r="C766" s="5" t="str">
        <f t="shared" ca="1" si="51"/>
        <v/>
      </c>
      <c r="D766" s="4" t="str">
        <f t="shared" ca="1" si="52"/>
        <v/>
      </c>
    </row>
    <row r="767" spans="2:4">
      <c r="B767" s="2" t="str">
        <f t="shared" si="50"/>
        <v/>
      </c>
      <c r="C767" s="5" t="str">
        <f t="shared" ca="1" si="51"/>
        <v/>
      </c>
      <c r="D767" s="4" t="str">
        <f t="shared" ca="1" si="52"/>
        <v/>
      </c>
    </row>
    <row r="768" spans="2:4">
      <c r="B768" s="2" t="str">
        <f t="shared" si="50"/>
        <v/>
      </c>
      <c r="C768" s="5" t="str">
        <f t="shared" ca="1" si="51"/>
        <v/>
      </c>
      <c r="D768" s="4" t="str">
        <f t="shared" ca="1" si="52"/>
        <v/>
      </c>
    </row>
    <row r="769" spans="2:4">
      <c r="B769" s="2" t="str">
        <f t="shared" si="50"/>
        <v/>
      </c>
      <c r="C769" s="5" t="str">
        <f t="shared" ca="1" si="51"/>
        <v/>
      </c>
      <c r="D769" s="4" t="str">
        <f t="shared" ca="1" si="52"/>
        <v/>
      </c>
    </row>
    <row r="770" spans="2:4">
      <c r="B770" s="2" t="str">
        <f t="shared" si="50"/>
        <v/>
      </c>
      <c r="C770" s="5" t="str">
        <f t="shared" ca="1" si="51"/>
        <v/>
      </c>
      <c r="D770" s="4" t="str">
        <f t="shared" ca="1" si="52"/>
        <v/>
      </c>
    </row>
    <row r="771" spans="2:4">
      <c r="B771" s="2" t="str">
        <f t="shared" si="50"/>
        <v/>
      </c>
      <c r="C771" s="5" t="str">
        <f t="shared" ca="1" si="51"/>
        <v/>
      </c>
      <c r="D771" s="4" t="str">
        <f t="shared" ca="1" si="52"/>
        <v/>
      </c>
    </row>
    <row r="772" spans="2:4">
      <c r="B772" s="2" t="str">
        <f t="shared" si="50"/>
        <v/>
      </c>
      <c r="C772" s="5" t="str">
        <f t="shared" ca="1" si="51"/>
        <v/>
      </c>
      <c r="D772" s="4" t="str">
        <f t="shared" ca="1" si="52"/>
        <v/>
      </c>
    </row>
    <row r="773" spans="2:4">
      <c r="B773" s="2" t="str">
        <f t="shared" ref="B773:B836" si="53">IF(B772="","",IF(B772=$G$2,"",B772+1))</f>
        <v/>
      </c>
      <c r="C773" s="5" t="str">
        <f t="shared" ca="1" si="51"/>
        <v/>
      </c>
      <c r="D773" s="4" t="str">
        <f t="shared" ca="1" si="52"/>
        <v/>
      </c>
    </row>
    <row r="774" spans="2:4">
      <c r="B774" s="2" t="str">
        <f t="shared" si="53"/>
        <v/>
      </c>
      <c r="C774" s="5" t="str">
        <f t="shared" ca="1" si="51"/>
        <v/>
      </c>
      <c r="D774" s="4" t="str">
        <f t="shared" ca="1" si="52"/>
        <v/>
      </c>
    </row>
    <row r="775" spans="2:4">
      <c r="B775" s="2" t="str">
        <f t="shared" si="53"/>
        <v/>
      </c>
      <c r="C775" s="5" t="str">
        <f t="shared" ca="1" si="51"/>
        <v/>
      </c>
      <c r="D775" s="4" t="str">
        <f t="shared" ca="1" si="52"/>
        <v/>
      </c>
    </row>
    <row r="776" spans="2:4">
      <c r="B776" s="2" t="str">
        <f t="shared" si="53"/>
        <v/>
      </c>
      <c r="C776" s="5" t="str">
        <f t="shared" ca="1" si="51"/>
        <v/>
      </c>
      <c r="D776" s="4" t="str">
        <f t="shared" ca="1" si="52"/>
        <v/>
      </c>
    </row>
    <row r="777" spans="2:4">
      <c r="B777" s="2" t="str">
        <f t="shared" si="53"/>
        <v/>
      </c>
      <c r="C777" s="5" t="str">
        <f t="shared" ca="1" si="51"/>
        <v/>
      </c>
      <c r="D777" s="4" t="str">
        <f t="shared" ca="1" si="52"/>
        <v/>
      </c>
    </row>
    <row r="778" spans="2:4">
      <c r="B778" s="2" t="str">
        <f t="shared" si="53"/>
        <v/>
      </c>
      <c r="C778" s="5" t="str">
        <f t="shared" ca="1" si="51"/>
        <v/>
      </c>
      <c r="D778" s="4" t="str">
        <f t="shared" ca="1" si="52"/>
        <v/>
      </c>
    </row>
    <row r="779" spans="2:4">
      <c r="B779" s="2" t="str">
        <f t="shared" si="53"/>
        <v/>
      </c>
      <c r="C779" s="5" t="str">
        <f t="shared" ca="1" si="51"/>
        <v/>
      </c>
      <c r="D779" s="4" t="str">
        <f t="shared" ca="1" si="52"/>
        <v/>
      </c>
    </row>
    <row r="780" spans="2:4">
      <c r="B780" s="2" t="str">
        <f t="shared" si="53"/>
        <v/>
      </c>
      <c r="C780" s="5" t="str">
        <f t="shared" ca="1" si="51"/>
        <v/>
      </c>
      <c r="D780" s="4" t="str">
        <f t="shared" ca="1" si="52"/>
        <v/>
      </c>
    </row>
    <row r="781" spans="2:4">
      <c r="B781" s="2" t="str">
        <f t="shared" si="53"/>
        <v/>
      </c>
      <c r="C781" s="5" t="str">
        <f t="shared" ca="1" si="51"/>
        <v/>
      </c>
      <c r="D781" s="4" t="str">
        <f t="shared" ca="1" si="52"/>
        <v/>
      </c>
    </row>
    <row r="782" spans="2:4">
      <c r="B782" s="2" t="str">
        <f t="shared" si="53"/>
        <v/>
      </c>
      <c r="C782" s="5" t="str">
        <f t="shared" ca="1" si="51"/>
        <v/>
      </c>
      <c r="D782" s="4" t="str">
        <f t="shared" ca="1" si="52"/>
        <v/>
      </c>
    </row>
    <row r="783" spans="2:4">
      <c r="B783" s="2" t="str">
        <f t="shared" si="53"/>
        <v/>
      </c>
      <c r="C783" s="5" t="str">
        <f t="shared" ca="1" si="51"/>
        <v/>
      </c>
      <c r="D783" s="4" t="str">
        <f t="shared" ca="1" si="52"/>
        <v/>
      </c>
    </row>
    <row r="784" spans="2:4">
      <c r="B784" s="2" t="str">
        <f t="shared" si="53"/>
        <v/>
      </c>
      <c r="C784" s="5" t="str">
        <f t="shared" ca="1" si="51"/>
        <v/>
      </c>
      <c r="D784" s="4" t="str">
        <f t="shared" ca="1" si="52"/>
        <v/>
      </c>
    </row>
    <row r="785" spans="2:4">
      <c r="B785" s="2" t="str">
        <f t="shared" si="53"/>
        <v/>
      </c>
      <c r="C785" s="5" t="str">
        <f t="shared" ca="1" si="51"/>
        <v/>
      </c>
      <c r="D785" s="4" t="str">
        <f t="shared" ca="1" si="52"/>
        <v/>
      </c>
    </row>
    <row r="786" spans="2:4">
      <c r="B786" s="2" t="str">
        <f t="shared" si="53"/>
        <v/>
      </c>
      <c r="C786" s="5" t="str">
        <f t="shared" ca="1" si="51"/>
        <v/>
      </c>
      <c r="D786" s="4" t="str">
        <f t="shared" ca="1" si="52"/>
        <v/>
      </c>
    </row>
    <row r="787" spans="2:4">
      <c r="B787" s="2" t="str">
        <f t="shared" si="53"/>
        <v/>
      </c>
      <c r="C787" s="5" t="str">
        <f t="shared" ca="1" si="51"/>
        <v/>
      </c>
      <c r="D787" s="4" t="str">
        <f t="shared" ca="1" si="52"/>
        <v/>
      </c>
    </row>
    <row r="788" spans="2:4">
      <c r="B788" s="2" t="str">
        <f t="shared" si="53"/>
        <v/>
      </c>
      <c r="C788" s="5" t="str">
        <f t="shared" ca="1" si="51"/>
        <v/>
      </c>
      <c r="D788" s="4" t="str">
        <f t="shared" ca="1" si="52"/>
        <v/>
      </c>
    </row>
    <row r="789" spans="2:4">
      <c r="B789" s="2" t="str">
        <f t="shared" si="53"/>
        <v/>
      </c>
      <c r="C789" s="5" t="str">
        <f t="shared" ca="1" si="51"/>
        <v/>
      </c>
      <c r="D789" s="4" t="str">
        <f t="shared" ca="1" si="52"/>
        <v/>
      </c>
    </row>
    <row r="790" spans="2:4">
      <c r="B790" s="2" t="str">
        <f t="shared" si="53"/>
        <v/>
      </c>
      <c r="C790" s="5" t="str">
        <f t="shared" ca="1" si="51"/>
        <v/>
      </c>
      <c r="D790" s="4" t="str">
        <f t="shared" ca="1" si="52"/>
        <v/>
      </c>
    </row>
    <row r="791" spans="2:4">
      <c r="B791" s="2" t="str">
        <f t="shared" si="53"/>
        <v/>
      </c>
      <c r="C791" s="5" t="str">
        <f t="shared" ca="1" si="51"/>
        <v/>
      </c>
      <c r="D791" s="4" t="str">
        <f t="shared" ca="1" si="52"/>
        <v/>
      </c>
    </row>
    <row r="792" spans="2:4">
      <c r="B792" s="2" t="str">
        <f t="shared" si="53"/>
        <v/>
      </c>
      <c r="C792" s="5" t="str">
        <f t="shared" ca="1" si="51"/>
        <v/>
      </c>
      <c r="D792" s="4" t="str">
        <f t="shared" ca="1" si="52"/>
        <v/>
      </c>
    </row>
    <row r="793" spans="2:4">
      <c r="B793" s="2" t="str">
        <f t="shared" si="53"/>
        <v/>
      </c>
      <c r="C793" s="5" t="str">
        <f t="shared" ca="1" si="51"/>
        <v/>
      </c>
      <c r="D793" s="4" t="str">
        <f t="shared" ca="1" si="52"/>
        <v/>
      </c>
    </row>
    <row r="794" spans="2:4">
      <c r="B794" s="2" t="str">
        <f t="shared" si="53"/>
        <v/>
      </c>
      <c r="C794" s="5" t="str">
        <f t="shared" ca="1" si="51"/>
        <v/>
      </c>
      <c r="D794" s="4" t="str">
        <f t="shared" ca="1" si="52"/>
        <v/>
      </c>
    </row>
    <row r="795" spans="2:4">
      <c r="B795" s="2" t="str">
        <f t="shared" si="53"/>
        <v/>
      </c>
      <c r="C795" s="5" t="str">
        <f t="shared" ca="1" si="51"/>
        <v/>
      </c>
      <c r="D795" s="4" t="str">
        <f t="shared" ca="1" si="52"/>
        <v/>
      </c>
    </row>
    <row r="796" spans="2:4">
      <c r="B796" s="2" t="str">
        <f t="shared" si="53"/>
        <v/>
      </c>
      <c r="C796" s="5" t="str">
        <f t="shared" ca="1" si="51"/>
        <v/>
      </c>
      <c r="D796" s="4" t="str">
        <f t="shared" ca="1" si="52"/>
        <v/>
      </c>
    </row>
    <row r="797" spans="2:4">
      <c r="B797" s="2" t="str">
        <f t="shared" si="53"/>
        <v/>
      </c>
      <c r="C797" s="5" t="str">
        <f t="shared" ca="1" si="51"/>
        <v/>
      </c>
      <c r="D797" s="4" t="str">
        <f t="shared" ca="1" si="52"/>
        <v/>
      </c>
    </row>
    <row r="798" spans="2:4">
      <c r="B798" s="2" t="str">
        <f t="shared" si="53"/>
        <v/>
      </c>
      <c r="C798" s="5" t="str">
        <f t="shared" ca="1" si="51"/>
        <v/>
      </c>
      <c r="D798" s="4" t="str">
        <f t="shared" ca="1" si="52"/>
        <v/>
      </c>
    </row>
    <row r="799" spans="2:4">
      <c r="B799" s="2" t="str">
        <f t="shared" si="53"/>
        <v/>
      </c>
      <c r="C799" s="5" t="str">
        <f t="shared" ca="1" si="51"/>
        <v/>
      </c>
      <c r="D799" s="4" t="str">
        <f t="shared" ca="1" si="52"/>
        <v/>
      </c>
    </row>
    <row r="800" spans="2:4">
      <c r="B800" s="2" t="str">
        <f t="shared" si="53"/>
        <v/>
      </c>
      <c r="C800" s="5" t="str">
        <f t="shared" ca="1" si="51"/>
        <v/>
      </c>
      <c r="D800" s="4" t="str">
        <f t="shared" ca="1" si="52"/>
        <v/>
      </c>
    </row>
    <row r="801" spans="2:4">
      <c r="B801" s="2" t="str">
        <f t="shared" si="53"/>
        <v/>
      </c>
      <c r="C801" s="5" t="str">
        <f t="shared" ca="1" si="51"/>
        <v/>
      </c>
      <c r="D801" s="4" t="str">
        <f t="shared" ca="1" si="52"/>
        <v/>
      </c>
    </row>
    <row r="802" spans="2:4">
      <c r="B802" s="2" t="str">
        <f t="shared" si="53"/>
        <v/>
      </c>
      <c r="C802" s="5" t="str">
        <f t="shared" ca="1" si="51"/>
        <v/>
      </c>
      <c r="D802" s="4" t="str">
        <f t="shared" ca="1" si="52"/>
        <v/>
      </c>
    </row>
    <row r="803" spans="2:4">
      <c r="B803" s="2" t="str">
        <f t="shared" si="53"/>
        <v/>
      </c>
      <c r="C803" s="5" t="str">
        <f t="shared" ca="1" si="51"/>
        <v/>
      </c>
      <c r="D803" s="4" t="str">
        <f t="shared" ca="1" si="52"/>
        <v/>
      </c>
    </row>
    <row r="804" spans="2:4">
      <c r="B804" s="2" t="str">
        <f t="shared" si="53"/>
        <v/>
      </c>
      <c r="C804" s="5" t="str">
        <f t="shared" ca="1" si="51"/>
        <v/>
      </c>
      <c r="D804" s="4" t="str">
        <f t="shared" ca="1" si="52"/>
        <v/>
      </c>
    </row>
    <row r="805" spans="2:4">
      <c r="B805" s="2" t="str">
        <f t="shared" si="53"/>
        <v/>
      </c>
      <c r="C805" s="5" t="str">
        <f t="shared" ca="1" si="51"/>
        <v/>
      </c>
      <c r="D805" s="4" t="str">
        <f t="shared" ca="1" si="52"/>
        <v/>
      </c>
    </row>
    <row r="806" spans="2:4">
      <c r="B806" s="2" t="str">
        <f t="shared" si="53"/>
        <v/>
      </c>
      <c r="C806" s="5" t="str">
        <f t="shared" ca="1" si="51"/>
        <v/>
      </c>
      <c r="D806" s="4" t="str">
        <f t="shared" ca="1" si="52"/>
        <v/>
      </c>
    </row>
    <row r="807" spans="2:4">
      <c r="B807" s="2" t="str">
        <f t="shared" si="53"/>
        <v/>
      </c>
      <c r="C807" s="5" t="str">
        <f t="shared" ca="1" si="51"/>
        <v/>
      </c>
      <c r="D807" s="4" t="str">
        <f t="shared" ca="1" si="52"/>
        <v/>
      </c>
    </row>
    <row r="808" spans="2:4">
      <c r="B808" s="2" t="str">
        <f t="shared" si="53"/>
        <v/>
      </c>
      <c r="C808" s="5" t="str">
        <f t="shared" ca="1" si="51"/>
        <v/>
      </c>
      <c r="D808" s="4" t="str">
        <f t="shared" ca="1" si="52"/>
        <v/>
      </c>
    </row>
    <row r="809" spans="2:4">
      <c r="B809" s="2" t="str">
        <f t="shared" si="53"/>
        <v/>
      </c>
      <c r="C809" s="5" t="str">
        <f t="shared" ca="1" si="51"/>
        <v/>
      </c>
      <c r="D809" s="4" t="str">
        <f t="shared" ca="1" si="52"/>
        <v/>
      </c>
    </row>
    <row r="810" spans="2:4">
      <c r="B810" s="2" t="str">
        <f t="shared" si="53"/>
        <v/>
      </c>
      <c r="C810" s="5" t="str">
        <f t="shared" ca="1" si="51"/>
        <v/>
      </c>
      <c r="D810" s="4" t="str">
        <f t="shared" ca="1" si="52"/>
        <v/>
      </c>
    </row>
    <row r="811" spans="2:4">
      <c r="B811" s="2" t="str">
        <f t="shared" si="53"/>
        <v/>
      </c>
      <c r="C811" s="5" t="str">
        <f t="shared" ca="1" si="51"/>
        <v/>
      </c>
      <c r="D811" s="4" t="str">
        <f t="shared" ca="1" si="52"/>
        <v/>
      </c>
    </row>
    <row r="812" spans="2:4">
      <c r="B812" s="2" t="str">
        <f t="shared" si="53"/>
        <v/>
      </c>
      <c r="C812" s="5" t="str">
        <f t="shared" ca="1" si="51"/>
        <v/>
      </c>
      <c r="D812" s="4" t="str">
        <f t="shared" ca="1" si="52"/>
        <v/>
      </c>
    </row>
    <row r="813" spans="2:4">
      <c r="B813" s="2" t="str">
        <f t="shared" si="53"/>
        <v/>
      </c>
      <c r="C813" s="5" t="str">
        <f t="shared" ca="1" si="51"/>
        <v/>
      </c>
      <c r="D813" s="4" t="str">
        <f t="shared" ca="1" si="52"/>
        <v/>
      </c>
    </row>
    <row r="814" spans="2:4">
      <c r="B814" s="2" t="str">
        <f t="shared" si="53"/>
        <v/>
      </c>
      <c r="C814" s="5" t="str">
        <f t="shared" ca="1" si="51"/>
        <v/>
      </c>
      <c r="D814" s="4" t="str">
        <f t="shared" ca="1" si="52"/>
        <v/>
      </c>
    </row>
    <row r="815" spans="2:4">
      <c r="B815" s="2" t="str">
        <f t="shared" si="53"/>
        <v/>
      </c>
      <c r="C815" s="5" t="str">
        <f t="shared" ca="1" si="51"/>
        <v/>
      </c>
      <c r="D815" s="4" t="str">
        <f t="shared" ca="1" si="52"/>
        <v/>
      </c>
    </row>
    <row r="816" spans="2:4">
      <c r="B816" s="2" t="str">
        <f t="shared" si="53"/>
        <v/>
      </c>
      <c r="C816" s="5" t="str">
        <f t="shared" ca="1" si="51"/>
        <v/>
      </c>
      <c r="D816" s="4" t="str">
        <f t="shared" ca="1" si="52"/>
        <v/>
      </c>
    </row>
    <row r="817" spans="2:4">
      <c r="B817" s="2" t="str">
        <f t="shared" si="53"/>
        <v/>
      </c>
      <c r="C817" s="5" t="str">
        <f t="shared" ca="1" si="51"/>
        <v/>
      </c>
      <c r="D817" s="4" t="str">
        <f t="shared" ca="1" si="52"/>
        <v/>
      </c>
    </row>
    <row r="818" spans="2:4">
      <c r="B818" s="2" t="str">
        <f t="shared" si="53"/>
        <v/>
      </c>
      <c r="C818" s="5" t="str">
        <f t="shared" ca="1" si="51"/>
        <v/>
      </c>
      <c r="D818" s="4" t="str">
        <f t="shared" ca="1" si="52"/>
        <v/>
      </c>
    </row>
    <row r="819" spans="2:4">
      <c r="B819" s="2" t="str">
        <f t="shared" si="53"/>
        <v/>
      </c>
      <c r="C819" s="5" t="str">
        <f t="shared" ca="1" si="51"/>
        <v/>
      </c>
      <c r="D819" s="4" t="str">
        <f t="shared" ca="1" si="52"/>
        <v/>
      </c>
    </row>
    <row r="820" spans="2:4">
      <c r="B820" s="2" t="str">
        <f t="shared" si="53"/>
        <v/>
      </c>
      <c r="C820" s="5" t="str">
        <f t="shared" ca="1" si="51"/>
        <v/>
      </c>
      <c r="D820" s="4" t="str">
        <f t="shared" ca="1" si="52"/>
        <v/>
      </c>
    </row>
    <row r="821" spans="2:4">
      <c r="B821" s="2" t="str">
        <f t="shared" si="53"/>
        <v/>
      </c>
      <c r="C821" s="5" t="str">
        <f t="shared" ref="C821:C884" ca="1" si="54">IFERROR(_xlfn.BINOM.DIST(B821,$G$2,$H$2,FALSE),"")</f>
        <v/>
      </c>
      <c r="D821" s="4" t="str">
        <f t="shared" ref="D821:D884" ca="1" si="55">IFERROR(_xlfn.BINOM.DIST(B821,$G$2,$H$2,TRUE),"")</f>
        <v/>
      </c>
    </row>
    <row r="822" spans="2:4">
      <c r="B822" s="2" t="str">
        <f t="shared" si="53"/>
        <v/>
      </c>
      <c r="C822" s="5" t="str">
        <f t="shared" ca="1" si="54"/>
        <v/>
      </c>
      <c r="D822" s="4" t="str">
        <f t="shared" ca="1" si="55"/>
        <v/>
      </c>
    </row>
    <row r="823" spans="2:4">
      <c r="B823" s="2" t="str">
        <f t="shared" si="53"/>
        <v/>
      </c>
      <c r="C823" s="5" t="str">
        <f t="shared" ca="1" si="54"/>
        <v/>
      </c>
      <c r="D823" s="4" t="str">
        <f t="shared" ca="1" si="55"/>
        <v/>
      </c>
    </row>
    <row r="824" spans="2:4">
      <c r="B824" s="2" t="str">
        <f t="shared" si="53"/>
        <v/>
      </c>
      <c r="C824" s="5" t="str">
        <f t="shared" ca="1" si="54"/>
        <v/>
      </c>
      <c r="D824" s="4" t="str">
        <f t="shared" ca="1" si="55"/>
        <v/>
      </c>
    </row>
    <row r="825" spans="2:4">
      <c r="B825" s="2" t="str">
        <f t="shared" si="53"/>
        <v/>
      </c>
      <c r="C825" s="5" t="str">
        <f t="shared" ca="1" si="54"/>
        <v/>
      </c>
      <c r="D825" s="4" t="str">
        <f t="shared" ca="1" si="55"/>
        <v/>
      </c>
    </row>
    <row r="826" spans="2:4">
      <c r="B826" s="2" t="str">
        <f t="shared" si="53"/>
        <v/>
      </c>
      <c r="C826" s="5" t="str">
        <f t="shared" ca="1" si="54"/>
        <v/>
      </c>
      <c r="D826" s="4" t="str">
        <f t="shared" ca="1" si="55"/>
        <v/>
      </c>
    </row>
    <row r="827" spans="2:4">
      <c r="B827" s="2" t="str">
        <f t="shared" si="53"/>
        <v/>
      </c>
      <c r="C827" s="5" t="str">
        <f t="shared" ca="1" si="54"/>
        <v/>
      </c>
      <c r="D827" s="4" t="str">
        <f t="shared" ca="1" si="55"/>
        <v/>
      </c>
    </row>
    <row r="828" spans="2:4">
      <c r="B828" s="2" t="str">
        <f t="shared" si="53"/>
        <v/>
      </c>
      <c r="C828" s="5" t="str">
        <f t="shared" ca="1" si="54"/>
        <v/>
      </c>
      <c r="D828" s="4" t="str">
        <f t="shared" ca="1" si="55"/>
        <v/>
      </c>
    </row>
    <row r="829" spans="2:4">
      <c r="B829" s="2" t="str">
        <f t="shared" si="53"/>
        <v/>
      </c>
      <c r="C829" s="5" t="str">
        <f t="shared" ca="1" si="54"/>
        <v/>
      </c>
      <c r="D829" s="4" t="str">
        <f t="shared" ca="1" si="55"/>
        <v/>
      </c>
    </row>
    <row r="830" spans="2:4">
      <c r="B830" s="2" t="str">
        <f t="shared" si="53"/>
        <v/>
      </c>
      <c r="C830" s="5" t="str">
        <f t="shared" ca="1" si="54"/>
        <v/>
      </c>
      <c r="D830" s="4" t="str">
        <f t="shared" ca="1" si="55"/>
        <v/>
      </c>
    </row>
    <row r="831" spans="2:4">
      <c r="B831" s="2" t="str">
        <f t="shared" si="53"/>
        <v/>
      </c>
      <c r="C831" s="5" t="str">
        <f t="shared" ca="1" si="54"/>
        <v/>
      </c>
      <c r="D831" s="4" t="str">
        <f t="shared" ca="1" si="55"/>
        <v/>
      </c>
    </row>
    <row r="832" spans="2:4">
      <c r="B832" s="2" t="str">
        <f t="shared" si="53"/>
        <v/>
      </c>
      <c r="C832" s="5" t="str">
        <f t="shared" ca="1" si="54"/>
        <v/>
      </c>
      <c r="D832" s="4" t="str">
        <f t="shared" ca="1" si="55"/>
        <v/>
      </c>
    </row>
    <row r="833" spans="2:4">
      <c r="B833" s="2" t="str">
        <f t="shared" si="53"/>
        <v/>
      </c>
      <c r="C833" s="5" t="str">
        <f t="shared" ca="1" si="54"/>
        <v/>
      </c>
      <c r="D833" s="4" t="str">
        <f t="shared" ca="1" si="55"/>
        <v/>
      </c>
    </row>
    <row r="834" spans="2:4">
      <c r="B834" s="2" t="str">
        <f t="shared" si="53"/>
        <v/>
      </c>
      <c r="C834" s="5" t="str">
        <f t="shared" ca="1" si="54"/>
        <v/>
      </c>
      <c r="D834" s="4" t="str">
        <f t="shared" ca="1" si="55"/>
        <v/>
      </c>
    </row>
    <row r="835" spans="2:4">
      <c r="B835" s="2" t="str">
        <f t="shared" si="53"/>
        <v/>
      </c>
      <c r="C835" s="5" t="str">
        <f t="shared" ca="1" si="54"/>
        <v/>
      </c>
      <c r="D835" s="4" t="str">
        <f t="shared" ca="1" si="55"/>
        <v/>
      </c>
    </row>
    <row r="836" spans="2:4">
      <c r="B836" s="2" t="str">
        <f t="shared" si="53"/>
        <v/>
      </c>
      <c r="C836" s="5" t="str">
        <f t="shared" ca="1" si="54"/>
        <v/>
      </c>
      <c r="D836" s="4" t="str">
        <f t="shared" ca="1" si="55"/>
        <v/>
      </c>
    </row>
    <row r="837" spans="2:4">
      <c r="B837" s="2" t="str">
        <f t="shared" ref="B837:B900" si="56">IF(B836="","",IF(B836=$G$2,"",B836+1))</f>
        <v/>
      </c>
      <c r="C837" s="5" t="str">
        <f t="shared" ca="1" si="54"/>
        <v/>
      </c>
      <c r="D837" s="4" t="str">
        <f t="shared" ca="1" si="55"/>
        <v/>
      </c>
    </row>
    <row r="838" spans="2:4">
      <c r="B838" s="2" t="str">
        <f t="shared" si="56"/>
        <v/>
      </c>
      <c r="C838" s="5" t="str">
        <f t="shared" ca="1" si="54"/>
        <v/>
      </c>
      <c r="D838" s="4" t="str">
        <f t="shared" ca="1" si="55"/>
        <v/>
      </c>
    </row>
    <row r="839" spans="2:4">
      <c r="B839" s="2" t="str">
        <f t="shared" si="56"/>
        <v/>
      </c>
      <c r="C839" s="5" t="str">
        <f t="shared" ca="1" si="54"/>
        <v/>
      </c>
      <c r="D839" s="4" t="str">
        <f t="shared" ca="1" si="55"/>
        <v/>
      </c>
    </row>
    <row r="840" spans="2:4">
      <c r="B840" s="2" t="str">
        <f t="shared" si="56"/>
        <v/>
      </c>
      <c r="C840" s="5" t="str">
        <f t="shared" ca="1" si="54"/>
        <v/>
      </c>
      <c r="D840" s="4" t="str">
        <f t="shared" ca="1" si="55"/>
        <v/>
      </c>
    </row>
    <row r="841" spans="2:4">
      <c r="B841" s="2" t="str">
        <f t="shared" si="56"/>
        <v/>
      </c>
      <c r="C841" s="5" t="str">
        <f t="shared" ca="1" si="54"/>
        <v/>
      </c>
      <c r="D841" s="4" t="str">
        <f t="shared" ca="1" si="55"/>
        <v/>
      </c>
    </row>
    <row r="842" spans="2:4">
      <c r="B842" s="2" t="str">
        <f t="shared" si="56"/>
        <v/>
      </c>
      <c r="C842" s="5" t="str">
        <f t="shared" ca="1" si="54"/>
        <v/>
      </c>
      <c r="D842" s="4" t="str">
        <f t="shared" ca="1" si="55"/>
        <v/>
      </c>
    </row>
    <row r="843" spans="2:4">
      <c r="B843" s="2" t="str">
        <f t="shared" si="56"/>
        <v/>
      </c>
      <c r="C843" s="5" t="str">
        <f t="shared" ca="1" si="54"/>
        <v/>
      </c>
      <c r="D843" s="4" t="str">
        <f t="shared" ca="1" si="55"/>
        <v/>
      </c>
    </row>
    <row r="844" spans="2:4">
      <c r="B844" s="2" t="str">
        <f t="shared" si="56"/>
        <v/>
      </c>
      <c r="C844" s="5" t="str">
        <f t="shared" ca="1" si="54"/>
        <v/>
      </c>
      <c r="D844" s="4" t="str">
        <f t="shared" ca="1" si="55"/>
        <v/>
      </c>
    </row>
    <row r="845" spans="2:4">
      <c r="B845" s="2" t="str">
        <f t="shared" si="56"/>
        <v/>
      </c>
      <c r="C845" s="5" t="str">
        <f t="shared" ca="1" si="54"/>
        <v/>
      </c>
      <c r="D845" s="4" t="str">
        <f t="shared" ca="1" si="55"/>
        <v/>
      </c>
    </row>
    <row r="846" spans="2:4">
      <c r="B846" s="2" t="str">
        <f t="shared" si="56"/>
        <v/>
      </c>
      <c r="C846" s="5" t="str">
        <f t="shared" ca="1" si="54"/>
        <v/>
      </c>
      <c r="D846" s="4" t="str">
        <f t="shared" ca="1" si="55"/>
        <v/>
      </c>
    </row>
    <row r="847" spans="2:4">
      <c r="B847" s="2" t="str">
        <f t="shared" si="56"/>
        <v/>
      </c>
      <c r="C847" s="5" t="str">
        <f t="shared" ca="1" si="54"/>
        <v/>
      </c>
      <c r="D847" s="4" t="str">
        <f t="shared" ca="1" si="55"/>
        <v/>
      </c>
    </row>
    <row r="848" spans="2:4">
      <c r="B848" s="2" t="str">
        <f t="shared" si="56"/>
        <v/>
      </c>
      <c r="C848" s="5" t="str">
        <f t="shared" ca="1" si="54"/>
        <v/>
      </c>
      <c r="D848" s="4" t="str">
        <f t="shared" ca="1" si="55"/>
        <v/>
      </c>
    </row>
    <row r="849" spans="2:4">
      <c r="B849" s="2" t="str">
        <f t="shared" si="56"/>
        <v/>
      </c>
      <c r="C849" s="5" t="str">
        <f t="shared" ca="1" si="54"/>
        <v/>
      </c>
      <c r="D849" s="4" t="str">
        <f t="shared" ca="1" si="55"/>
        <v/>
      </c>
    </row>
    <row r="850" spans="2:4">
      <c r="B850" s="2" t="str">
        <f t="shared" si="56"/>
        <v/>
      </c>
      <c r="C850" s="5" t="str">
        <f t="shared" ca="1" si="54"/>
        <v/>
      </c>
      <c r="D850" s="4" t="str">
        <f t="shared" ca="1" si="55"/>
        <v/>
      </c>
    </row>
    <row r="851" spans="2:4">
      <c r="B851" s="2" t="str">
        <f t="shared" si="56"/>
        <v/>
      </c>
      <c r="C851" s="5" t="str">
        <f t="shared" ca="1" si="54"/>
        <v/>
      </c>
      <c r="D851" s="4" t="str">
        <f t="shared" ca="1" si="55"/>
        <v/>
      </c>
    </row>
    <row r="852" spans="2:4">
      <c r="B852" s="2" t="str">
        <f t="shared" si="56"/>
        <v/>
      </c>
      <c r="C852" s="5" t="str">
        <f t="shared" ca="1" si="54"/>
        <v/>
      </c>
      <c r="D852" s="4" t="str">
        <f t="shared" ca="1" si="55"/>
        <v/>
      </c>
    </row>
    <row r="853" spans="2:4">
      <c r="B853" s="2" t="str">
        <f t="shared" si="56"/>
        <v/>
      </c>
      <c r="C853" s="5" t="str">
        <f t="shared" ca="1" si="54"/>
        <v/>
      </c>
      <c r="D853" s="4" t="str">
        <f t="shared" ca="1" si="55"/>
        <v/>
      </c>
    </row>
    <row r="854" spans="2:4">
      <c r="B854" s="2" t="str">
        <f t="shared" si="56"/>
        <v/>
      </c>
      <c r="C854" s="5" t="str">
        <f t="shared" ca="1" si="54"/>
        <v/>
      </c>
      <c r="D854" s="4" t="str">
        <f t="shared" ca="1" si="55"/>
        <v/>
      </c>
    </row>
    <row r="855" spans="2:4">
      <c r="B855" s="2" t="str">
        <f t="shared" si="56"/>
        <v/>
      </c>
      <c r="C855" s="5" t="str">
        <f t="shared" ca="1" si="54"/>
        <v/>
      </c>
      <c r="D855" s="4" t="str">
        <f t="shared" ca="1" si="55"/>
        <v/>
      </c>
    </row>
    <row r="856" spans="2:4">
      <c r="B856" s="2" t="str">
        <f t="shared" si="56"/>
        <v/>
      </c>
      <c r="C856" s="5" t="str">
        <f t="shared" ca="1" si="54"/>
        <v/>
      </c>
      <c r="D856" s="4" t="str">
        <f t="shared" ca="1" si="55"/>
        <v/>
      </c>
    </row>
    <row r="857" spans="2:4">
      <c r="B857" s="2" t="str">
        <f t="shared" si="56"/>
        <v/>
      </c>
      <c r="C857" s="5" t="str">
        <f t="shared" ca="1" si="54"/>
        <v/>
      </c>
      <c r="D857" s="4" t="str">
        <f t="shared" ca="1" si="55"/>
        <v/>
      </c>
    </row>
    <row r="858" spans="2:4">
      <c r="B858" s="2" t="str">
        <f t="shared" si="56"/>
        <v/>
      </c>
      <c r="C858" s="5" t="str">
        <f t="shared" ca="1" si="54"/>
        <v/>
      </c>
      <c r="D858" s="4" t="str">
        <f t="shared" ca="1" si="55"/>
        <v/>
      </c>
    </row>
    <row r="859" spans="2:4">
      <c r="B859" s="2" t="str">
        <f t="shared" si="56"/>
        <v/>
      </c>
      <c r="C859" s="5" t="str">
        <f t="shared" ca="1" si="54"/>
        <v/>
      </c>
      <c r="D859" s="4" t="str">
        <f t="shared" ca="1" si="55"/>
        <v/>
      </c>
    </row>
    <row r="860" spans="2:4">
      <c r="B860" s="2" t="str">
        <f t="shared" si="56"/>
        <v/>
      </c>
      <c r="C860" s="5" t="str">
        <f t="shared" ca="1" si="54"/>
        <v/>
      </c>
      <c r="D860" s="4" t="str">
        <f t="shared" ca="1" si="55"/>
        <v/>
      </c>
    </row>
    <row r="861" spans="2:4">
      <c r="B861" s="2" t="str">
        <f t="shared" si="56"/>
        <v/>
      </c>
      <c r="C861" s="5" t="str">
        <f t="shared" ca="1" si="54"/>
        <v/>
      </c>
      <c r="D861" s="4" t="str">
        <f t="shared" ca="1" si="55"/>
        <v/>
      </c>
    </row>
    <row r="862" spans="2:4">
      <c r="B862" s="2" t="str">
        <f t="shared" si="56"/>
        <v/>
      </c>
      <c r="C862" s="5" t="str">
        <f t="shared" ca="1" si="54"/>
        <v/>
      </c>
      <c r="D862" s="4" t="str">
        <f t="shared" ca="1" si="55"/>
        <v/>
      </c>
    </row>
    <row r="863" spans="2:4">
      <c r="B863" s="2" t="str">
        <f t="shared" si="56"/>
        <v/>
      </c>
      <c r="C863" s="5" t="str">
        <f t="shared" ca="1" si="54"/>
        <v/>
      </c>
      <c r="D863" s="4" t="str">
        <f t="shared" ca="1" si="55"/>
        <v/>
      </c>
    </row>
    <row r="864" spans="2:4">
      <c r="B864" s="2" t="str">
        <f t="shared" si="56"/>
        <v/>
      </c>
      <c r="C864" s="5" t="str">
        <f t="shared" ca="1" si="54"/>
        <v/>
      </c>
      <c r="D864" s="4" t="str">
        <f t="shared" ca="1" si="55"/>
        <v/>
      </c>
    </row>
    <row r="865" spans="2:4">
      <c r="B865" s="2" t="str">
        <f t="shared" si="56"/>
        <v/>
      </c>
      <c r="C865" s="5" t="str">
        <f t="shared" ca="1" si="54"/>
        <v/>
      </c>
      <c r="D865" s="4" t="str">
        <f t="shared" ca="1" si="55"/>
        <v/>
      </c>
    </row>
    <row r="866" spans="2:4">
      <c r="B866" s="2" t="str">
        <f t="shared" si="56"/>
        <v/>
      </c>
      <c r="C866" s="5" t="str">
        <f t="shared" ca="1" si="54"/>
        <v/>
      </c>
      <c r="D866" s="4" t="str">
        <f t="shared" ca="1" si="55"/>
        <v/>
      </c>
    </row>
    <row r="867" spans="2:4">
      <c r="B867" s="2" t="str">
        <f t="shared" si="56"/>
        <v/>
      </c>
      <c r="C867" s="5" t="str">
        <f t="shared" ca="1" si="54"/>
        <v/>
      </c>
      <c r="D867" s="4" t="str">
        <f t="shared" ca="1" si="55"/>
        <v/>
      </c>
    </row>
    <row r="868" spans="2:4">
      <c r="B868" s="2" t="str">
        <f t="shared" si="56"/>
        <v/>
      </c>
      <c r="C868" s="5" t="str">
        <f t="shared" ca="1" si="54"/>
        <v/>
      </c>
      <c r="D868" s="4" t="str">
        <f t="shared" ca="1" si="55"/>
        <v/>
      </c>
    </row>
    <row r="869" spans="2:4">
      <c r="B869" s="2" t="str">
        <f t="shared" si="56"/>
        <v/>
      </c>
      <c r="C869" s="5" t="str">
        <f t="shared" ca="1" si="54"/>
        <v/>
      </c>
      <c r="D869" s="4" t="str">
        <f t="shared" ca="1" si="55"/>
        <v/>
      </c>
    </row>
    <row r="870" spans="2:4">
      <c r="B870" s="2" t="str">
        <f t="shared" si="56"/>
        <v/>
      </c>
      <c r="C870" s="5" t="str">
        <f t="shared" ca="1" si="54"/>
        <v/>
      </c>
      <c r="D870" s="4" t="str">
        <f t="shared" ca="1" si="55"/>
        <v/>
      </c>
    </row>
    <row r="871" spans="2:4">
      <c r="B871" s="2" t="str">
        <f t="shared" si="56"/>
        <v/>
      </c>
      <c r="C871" s="5" t="str">
        <f t="shared" ca="1" si="54"/>
        <v/>
      </c>
      <c r="D871" s="4" t="str">
        <f t="shared" ca="1" si="55"/>
        <v/>
      </c>
    </row>
    <row r="872" spans="2:4">
      <c r="B872" s="2" t="str">
        <f t="shared" si="56"/>
        <v/>
      </c>
      <c r="C872" s="5" t="str">
        <f t="shared" ca="1" si="54"/>
        <v/>
      </c>
      <c r="D872" s="4" t="str">
        <f t="shared" ca="1" si="55"/>
        <v/>
      </c>
    </row>
    <row r="873" spans="2:4">
      <c r="B873" s="2" t="str">
        <f t="shared" si="56"/>
        <v/>
      </c>
      <c r="C873" s="5" t="str">
        <f t="shared" ca="1" si="54"/>
        <v/>
      </c>
      <c r="D873" s="4" t="str">
        <f t="shared" ca="1" si="55"/>
        <v/>
      </c>
    </row>
    <row r="874" spans="2:4">
      <c r="B874" s="2" t="str">
        <f t="shared" si="56"/>
        <v/>
      </c>
      <c r="C874" s="5" t="str">
        <f t="shared" ca="1" si="54"/>
        <v/>
      </c>
      <c r="D874" s="4" t="str">
        <f t="shared" ca="1" si="55"/>
        <v/>
      </c>
    </row>
    <row r="875" spans="2:4">
      <c r="B875" s="2" t="str">
        <f t="shared" si="56"/>
        <v/>
      </c>
      <c r="C875" s="5" t="str">
        <f t="shared" ca="1" si="54"/>
        <v/>
      </c>
      <c r="D875" s="4" t="str">
        <f t="shared" ca="1" si="55"/>
        <v/>
      </c>
    </row>
    <row r="876" spans="2:4">
      <c r="B876" s="2" t="str">
        <f t="shared" si="56"/>
        <v/>
      </c>
      <c r="C876" s="5" t="str">
        <f t="shared" ca="1" si="54"/>
        <v/>
      </c>
      <c r="D876" s="4" t="str">
        <f t="shared" ca="1" si="55"/>
        <v/>
      </c>
    </row>
    <row r="877" spans="2:4">
      <c r="B877" s="2" t="str">
        <f t="shared" si="56"/>
        <v/>
      </c>
      <c r="C877" s="5" t="str">
        <f t="shared" ca="1" si="54"/>
        <v/>
      </c>
      <c r="D877" s="4" t="str">
        <f t="shared" ca="1" si="55"/>
        <v/>
      </c>
    </row>
    <row r="878" spans="2:4">
      <c r="B878" s="2" t="str">
        <f t="shared" si="56"/>
        <v/>
      </c>
      <c r="C878" s="5" t="str">
        <f t="shared" ca="1" si="54"/>
        <v/>
      </c>
      <c r="D878" s="4" t="str">
        <f t="shared" ca="1" si="55"/>
        <v/>
      </c>
    </row>
    <row r="879" spans="2:4">
      <c r="B879" s="2" t="str">
        <f t="shared" si="56"/>
        <v/>
      </c>
      <c r="C879" s="5" t="str">
        <f t="shared" ca="1" si="54"/>
        <v/>
      </c>
      <c r="D879" s="4" t="str">
        <f t="shared" ca="1" si="55"/>
        <v/>
      </c>
    </row>
    <row r="880" spans="2:4">
      <c r="B880" s="2" t="str">
        <f t="shared" si="56"/>
        <v/>
      </c>
      <c r="C880" s="5" t="str">
        <f t="shared" ca="1" si="54"/>
        <v/>
      </c>
      <c r="D880" s="4" t="str">
        <f t="shared" ca="1" si="55"/>
        <v/>
      </c>
    </row>
    <row r="881" spans="2:4">
      <c r="B881" s="2" t="str">
        <f t="shared" si="56"/>
        <v/>
      </c>
      <c r="C881" s="5" t="str">
        <f t="shared" ca="1" si="54"/>
        <v/>
      </c>
      <c r="D881" s="4" t="str">
        <f t="shared" ca="1" si="55"/>
        <v/>
      </c>
    </row>
    <row r="882" spans="2:4">
      <c r="B882" s="2" t="str">
        <f t="shared" si="56"/>
        <v/>
      </c>
      <c r="C882" s="5" t="str">
        <f t="shared" ca="1" si="54"/>
        <v/>
      </c>
      <c r="D882" s="4" t="str">
        <f t="shared" ca="1" si="55"/>
        <v/>
      </c>
    </row>
    <row r="883" spans="2:4">
      <c r="B883" s="2" t="str">
        <f t="shared" si="56"/>
        <v/>
      </c>
      <c r="C883" s="5" t="str">
        <f t="shared" ca="1" si="54"/>
        <v/>
      </c>
      <c r="D883" s="4" t="str">
        <f t="shared" ca="1" si="55"/>
        <v/>
      </c>
    </row>
    <row r="884" spans="2:4">
      <c r="B884" s="2" t="str">
        <f t="shared" si="56"/>
        <v/>
      </c>
      <c r="C884" s="5" t="str">
        <f t="shared" ca="1" si="54"/>
        <v/>
      </c>
      <c r="D884" s="4" t="str">
        <f t="shared" ca="1" si="55"/>
        <v/>
      </c>
    </row>
    <row r="885" spans="2:4">
      <c r="B885" s="2" t="str">
        <f t="shared" si="56"/>
        <v/>
      </c>
      <c r="C885" s="5" t="str">
        <f t="shared" ref="C885:C948" ca="1" si="57">IFERROR(_xlfn.BINOM.DIST(B885,$G$2,$H$2,FALSE),"")</f>
        <v/>
      </c>
      <c r="D885" s="4" t="str">
        <f t="shared" ref="D885:D948" ca="1" si="58">IFERROR(_xlfn.BINOM.DIST(B885,$G$2,$H$2,TRUE),"")</f>
        <v/>
      </c>
    </row>
    <row r="886" spans="2:4">
      <c r="B886" s="2" t="str">
        <f t="shared" si="56"/>
        <v/>
      </c>
      <c r="C886" s="5" t="str">
        <f t="shared" ca="1" si="57"/>
        <v/>
      </c>
      <c r="D886" s="4" t="str">
        <f t="shared" ca="1" si="58"/>
        <v/>
      </c>
    </row>
    <row r="887" spans="2:4">
      <c r="B887" s="2" t="str">
        <f t="shared" si="56"/>
        <v/>
      </c>
      <c r="C887" s="5" t="str">
        <f t="shared" ca="1" si="57"/>
        <v/>
      </c>
      <c r="D887" s="4" t="str">
        <f t="shared" ca="1" si="58"/>
        <v/>
      </c>
    </row>
    <row r="888" spans="2:4">
      <c r="B888" s="2" t="str">
        <f t="shared" si="56"/>
        <v/>
      </c>
      <c r="C888" s="5" t="str">
        <f t="shared" ca="1" si="57"/>
        <v/>
      </c>
      <c r="D888" s="4" t="str">
        <f t="shared" ca="1" si="58"/>
        <v/>
      </c>
    </row>
    <row r="889" spans="2:4">
      <c r="B889" s="2" t="str">
        <f t="shared" si="56"/>
        <v/>
      </c>
      <c r="C889" s="5" t="str">
        <f t="shared" ca="1" si="57"/>
        <v/>
      </c>
      <c r="D889" s="4" t="str">
        <f t="shared" ca="1" si="58"/>
        <v/>
      </c>
    </row>
    <row r="890" spans="2:4">
      <c r="B890" s="2" t="str">
        <f t="shared" si="56"/>
        <v/>
      </c>
      <c r="C890" s="5" t="str">
        <f t="shared" ca="1" si="57"/>
        <v/>
      </c>
      <c r="D890" s="4" t="str">
        <f t="shared" ca="1" si="58"/>
        <v/>
      </c>
    </row>
    <row r="891" spans="2:4">
      <c r="B891" s="2" t="str">
        <f t="shared" si="56"/>
        <v/>
      </c>
      <c r="C891" s="5" t="str">
        <f t="shared" ca="1" si="57"/>
        <v/>
      </c>
      <c r="D891" s="4" t="str">
        <f t="shared" ca="1" si="58"/>
        <v/>
      </c>
    </row>
    <row r="892" spans="2:4">
      <c r="B892" s="2" t="str">
        <f t="shared" si="56"/>
        <v/>
      </c>
      <c r="C892" s="5" t="str">
        <f t="shared" ca="1" si="57"/>
        <v/>
      </c>
      <c r="D892" s="4" t="str">
        <f t="shared" ca="1" si="58"/>
        <v/>
      </c>
    </row>
    <row r="893" spans="2:4">
      <c r="B893" s="2" t="str">
        <f t="shared" si="56"/>
        <v/>
      </c>
      <c r="C893" s="5" t="str">
        <f t="shared" ca="1" si="57"/>
        <v/>
      </c>
      <c r="D893" s="4" t="str">
        <f t="shared" ca="1" si="58"/>
        <v/>
      </c>
    </row>
    <row r="894" spans="2:4">
      <c r="B894" s="2" t="str">
        <f t="shared" si="56"/>
        <v/>
      </c>
      <c r="C894" s="5" t="str">
        <f t="shared" ca="1" si="57"/>
        <v/>
      </c>
      <c r="D894" s="4" t="str">
        <f t="shared" ca="1" si="58"/>
        <v/>
      </c>
    </row>
    <row r="895" spans="2:4">
      <c r="B895" s="2" t="str">
        <f t="shared" si="56"/>
        <v/>
      </c>
      <c r="C895" s="5" t="str">
        <f t="shared" ca="1" si="57"/>
        <v/>
      </c>
      <c r="D895" s="4" t="str">
        <f t="shared" ca="1" si="58"/>
        <v/>
      </c>
    </row>
    <row r="896" spans="2:4">
      <c r="B896" s="2" t="str">
        <f t="shared" si="56"/>
        <v/>
      </c>
      <c r="C896" s="5" t="str">
        <f t="shared" ca="1" si="57"/>
        <v/>
      </c>
      <c r="D896" s="4" t="str">
        <f t="shared" ca="1" si="58"/>
        <v/>
      </c>
    </row>
    <row r="897" spans="2:4">
      <c r="B897" s="2" t="str">
        <f t="shared" si="56"/>
        <v/>
      </c>
      <c r="C897" s="5" t="str">
        <f t="shared" ca="1" si="57"/>
        <v/>
      </c>
      <c r="D897" s="4" t="str">
        <f t="shared" ca="1" si="58"/>
        <v/>
      </c>
    </row>
    <row r="898" spans="2:4">
      <c r="B898" s="2" t="str">
        <f t="shared" si="56"/>
        <v/>
      </c>
      <c r="C898" s="5" t="str">
        <f t="shared" ca="1" si="57"/>
        <v/>
      </c>
      <c r="D898" s="4" t="str">
        <f t="shared" ca="1" si="58"/>
        <v/>
      </c>
    </row>
    <row r="899" spans="2:4">
      <c r="B899" s="2" t="str">
        <f t="shared" si="56"/>
        <v/>
      </c>
      <c r="C899" s="5" t="str">
        <f t="shared" ca="1" si="57"/>
        <v/>
      </c>
      <c r="D899" s="4" t="str">
        <f t="shared" ca="1" si="58"/>
        <v/>
      </c>
    </row>
    <row r="900" spans="2:4">
      <c r="B900" s="2" t="str">
        <f t="shared" si="56"/>
        <v/>
      </c>
      <c r="C900" s="5" t="str">
        <f t="shared" ca="1" si="57"/>
        <v/>
      </c>
      <c r="D900" s="4" t="str">
        <f t="shared" ca="1" si="58"/>
        <v/>
      </c>
    </row>
    <row r="901" spans="2:4">
      <c r="B901" s="2" t="str">
        <f t="shared" ref="B901:B964" si="59">IF(B900="","",IF(B900=$G$2,"",B900+1))</f>
        <v/>
      </c>
      <c r="C901" s="5" t="str">
        <f t="shared" ca="1" si="57"/>
        <v/>
      </c>
      <c r="D901" s="4" t="str">
        <f t="shared" ca="1" si="58"/>
        <v/>
      </c>
    </row>
    <row r="902" spans="2:4">
      <c r="B902" s="2" t="str">
        <f t="shared" si="59"/>
        <v/>
      </c>
      <c r="C902" s="5" t="str">
        <f t="shared" ca="1" si="57"/>
        <v/>
      </c>
      <c r="D902" s="4" t="str">
        <f t="shared" ca="1" si="58"/>
        <v/>
      </c>
    </row>
    <row r="903" spans="2:4">
      <c r="B903" s="2" t="str">
        <f t="shared" si="59"/>
        <v/>
      </c>
      <c r="C903" s="5" t="str">
        <f t="shared" ca="1" si="57"/>
        <v/>
      </c>
      <c r="D903" s="4" t="str">
        <f t="shared" ca="1" si="58"/>
        <v/>
      </c>
    </row>
    <row r="904" spans="2:4">
      <c r="B904" s="2" t="str">
        <f t="shared" si="59"/>
        <v/>
      </c>
      <c r="C904" s="5" t="str">
        <f t="shared" ca="1" si="57"/>
        <v/>
      </c>
      <c r="D904" s="4" t="str">
        <f t="shared" ca="1" si="58"/>
        <v/>
      </c>
    </row>
    <row r="905" spans="2:4">
      <c r="B905" s="2" t="str">
        <f t="shared" si="59"/>
        <v/>
      </c>
      <c r="C905" s="5" t="str">
        <f t="shared" ca="1" si="57"/>
        <v/>
      </c>
      <c r="D905" s="4" t="str">
        <f t="shared" ca="1" si="58"/>
        <v/>
      </c>
    </row>
    <row r="906" spans="2:4">
      <c r="B906" s="2" t="str">
        <f t="shared" si="59"/>
        <v/>
      </c>
      <c r="C906" s="5" t="str">
        <f t="shared" ca="1" si="57"/>
        <v/>
      </c>
      <c r="D906" s="4" t="str">
        <f t="shared" ca="1" si="58"/>
        <v/>
      </c>
    </row>
    <row r="907" spans="2:4">
      <c r="B907" s="2" t="str">
        <f t="shared" si="59"/>
        <v/>
      </c>
      <c r="C907" s="5" t="str">
        <f t="shared" ca="1" si="57"/>
        <v/>
      </c>
      <c r="D907" s="4" t="str">
        <f t="shared" ca="1" si="58"/>
        <v/>
      </c>
    </row>
    <row r="908" spans="2:4">
      <c r="B908" s="2" t="str">
        <f t="shared" si="59"/>
        <v/>
      </c>
      <c r="C908" s="5" t="str">
        <f t="shared" ca="1" si="57"/>
        <v/>
      </c>
      <c r="D908" s="4" t="str">
        <f t="shared" ca="1" si="58"/>
        <v/>
      </c>
    </row>
    <row r="909" spans="2:4">
      <c r="B909" s="2" t="str">
        <f t="shared" si="59"/>
        <v/>
      </c>
      <c r="C909" s="5" t="str">
        <f t="shared" ca="1" si="57"/>
        <v/>
      </c>
      <c r="D909" s="4" t="str">
        <f t="shared" ca="1" si="58"/>
        <v/>
      </c>
    </row>
    <row r="910" spans="2:4">
      <c r="B910" s="2" t="str">
        <f t="shared" si="59"/>
        <v/>
      </c>
      <c r="C910" s="5" t="str">
        <f t="shared" ca="1" si="57"/>
        <v/>
      </c>
      <c r="D910" s="4" t="str">
        <f t="shared" ca="1" si="58"/>
        <v/>
      </c>
    </row>
    <row r="911" spans="2:4">
      <c r="B911" s="2" t="str">
        <f t="shared" si="59"/>
        <v/>
      </c>
      <c r="C911" s="5" t="str">
        <f t="shared" ca="1" si="57"/>
        <v/>
      </c>
      <c r="D911" s="4" t="str">
        <f t="shared" ca="1" si="58"/>
        <v/>
      </c>
    </row>
    <row r="912" spans="2:4">
      <c r="B912" s="2" t="str">
        <f t="shared" si="59"/>
        <v/>
      </c>
      <c r="C912" s="5" t="str">
        <f t="shared" ca="1" si="57"/>
        <v/>
      </c>
      <c r="D912" s="4" t="str">
        <f t="shared" ca="1" si="58"/>
        <v/>
      </c>
    </row>
    <row r="913" spans="2:4">
      <c r="B913" s="2" t="str">
        <f t="shared" si="59"/>
        <v/>
      </c>
      <c r="C913" s="5" t="str">
        <f t="shared" ca="1" si="57"/>
        <v/>
      </c>
      <c r="D913" s="4" t="str">
        <f t="shared" ca="1" si="58"/>
        <v/>
      </c>
    </row>
    <row r="914" spans="2:4">
      <c r="B914" s="2" t="str">
        <f t="shared" si="59"/>
        <v/>
      </c>
      <c r="C914" s="5" t="str">
        <f t="shared" ca="1" si="57"/>
        <v/>
      </c>
      <c r="D914" s="4" t="str">
        <f t="shared" ca="1" si="58"/>
        <v/>
      </c>
    </row>
    <row r="915" spans="2:4">
      <c r="B915" s="2" t="str">
        <f t="shared" si="59"/>
        <v/>
      </c>
      <c r="C915" s="5" t="str">
        <f t="shared" ca="1" si="57"/>
        <v/>
      </c>
      <c r="D915" s="4" t="str">
        <f t="shared" ca="1" si="58"/>
        <v/>
      </c>
    </row>
    <row r="916" spans="2:4">
      <c r="B916" s="2" t="str">
        <f t="shared" si="59"/>
        <v/>
      </c>
      <c r="C916" s="5" t="str">
        <f t="shared" ca="1" si="57"/>
        <v/>
      </c>
      <c r="D916" s="4" t="str">
        <f t="shared" ca="1" si="58"/>
        <v/>
      </c>
    </row>
    <row r="917" spans="2:4">
      <c r="B917" s="2" t="str">
        <f t="shared" si="59"/>
        <v/>
      </c>
      <c r="C917" s="5" t="str">
        <f t="shared" ca="1" si="57"/>
        <v/>
      </c>
      <c r="D917" s="4" t="str">
        <f t="shared" ca="1" si="58"/>
        <v/>
      </c>
    </row>
    <row r="918" spans="2:4">
      <c r="B918" s="2" t="str">
        <f t="shared" si="59"/>
        <v/>
      </c>
      <c r="C918" s="5" t="str">
        <f t="shared" ca="1" si="57"/>
        <v/>
      </c>
      <c r="D918" s="4" t="str">
        <f t="shared" ca="1" si="58"/>
        <v/>
      </c>
    </row>
    <row r="919" spans="2:4">
      <c r="B919" s="2" t="str">
        <f t="shared" si="59"/>
        <v/>
      </c>
      <c r="C919" s="5" t="str">
        <f t="shared" ca="1" si="57"/>
        <v/>
      </c>
      <c r="D919" s="4" t="str">
        <f t="shared" ca="1" si="58"/>
        <v/>
      </c>
    </row>
    <row r="920" spans="2:4">
      <c r="B920" s="2" t="str">
        <f t="shared" si="59"/>
        <v/>
      </c>
      <c r="C920" s="5" t="str">
        <f t="shared" ca="1" si="57"/>
        <v/>
      </c>
      <c r="D920" s="4" t="str">
        <f t="shared" ca="1" si="58"/>
        <v/>
      </c>
    </row>
    <row r="921" spans="2:4">
      <c r="B921" s="2" t="str">
        <f t="shared" si="59"/>
        <v/>
      </c>
      <c r="C921" s="5" t="str">
        <f t="shared" ca="1" si="57"/>
        <v/>
      </c>
      <c r="D921" s="4" t="str">
        <f t="shared" ca="1" si="58"/>
        <v/>
      </c>
    </row>
    <row r="922" spans="2:4">
      <c r="B922" s="2" t="str">
        <f t="shared" si="59"/>
        <v/>
      </c>
      <c r="C922" s="5" t="str">
        <f t="shared" ca="1" si="57"/>
        <v/>
      </c>
      <c r="D922" s="4" t="str">
        <f t="shared" ca="1" si="58"/>
        <v/>
      </c>
    </row>
    <row r="923" spans="2:4">
      <c r="B923" s="2" t="str">
        <f t="shared" si="59"/>
        <v/>
      </c>
      <c r="C923" s="5" t="str">
        <f t="shared" ca="1" si="57"/>
        <v/>
      </c>
      <c r="D923" s="4" t="str">
        <f t="shared" ca="1" si="58"/>
        <v/>
      </c>
    </row>
    <row r="924" spans="2:4">
      <c r="B924" s="2" t="str">
        <f t="shared" si="59"/>
        <v/>
      </c>
      <c r="C924" s="5" t="str">
        <f t="shared" ca="1" si="57"/>
        <v/>
      </c>
      <c r="D924" s="4" t="str">
        <f t="shared" ca="1" si="58"/>
        <v/>
      </c>
    </row>
    <row r="925" spans="2:4">
      <c r="B925" s="2" t="str">
        <f t="shared" si="59"/>
        <v/>
      </c>
      <c r="C925" s="5" t="str">
        <f t="shared" ca="1" si="57"/>
        <v/>
      </c>
      <c r="D925" s="4" t="str">
        <f t="shared" ca="1" si="58"/>
        <v/>
      </c>
    </row>
    <row r="926" spans="2:4">
      <c r="B926" s="2" t="str">
        <f t="shared" si="59"/>
        <v/>
      </c>
      <c r="C926" s="5" t="str">
        <f t="shared" ca="1" si="57"/>
        <v/>
      </c>
      <c r="D926" s="4" t="str">
        <f t="shared" ca="1" si="58"/>
        <v/>
      </c>
    </row>
    <row r="927" spans="2:4">
      <c r="B927" s="2" t="str">
        <f t="shared" si="59"/>
        <v/>
      </c>
      <c r="C927" s="5" t="str">
        <f t="shared" ca="1" si="57"/>
        <v/>
      </c>
      <c r="D927" s="4" t="str">
        <f t="shared" ca="1" si="58"/>
        <v/>
      </c>
    </row>
    <row r="928" spans="2:4">
      <c r="B928" s="2" t="str">
        <f t="shared" si="59"/>
        <v/>
      </c>
      <c r="C928" s="5" t="str">
        <f t="shared" ca="1" si="57"/>
        <v/>
      </c>
      <c r="D928" s="4" t="str">
        <f t="shared" ca="1" si="58"/>
        <v/>
      </c>
    </row>
    <row r="929" spans="2:4">
      <c r="B929" s="2" t="str">
        <f t="shared" si="59"/>
        <v/>
      </c>
      <c r="C929" s="5" t="str">
        <f t="shared" ca="1" si="57"/>
        <v/>
      </c>
      <c r="D929" s="4" t="str">
        <f t="shared" ca="1" si="58"/>
        <v/>
      </c>
    </row>
    <row r="930" spans="2:4">
      <c r="B930" s="2" t="str">
        <f t="shared" si="59"/>
        <v/>
      </c>
      <c r="C930" s="5" t="str">
        <f t="shared" ca="1" si="57"/>
        <v/>
      </c>
      <c r="D930" s="4" t="str">
        <f t="shared" ca="1" si="58"/>
        <v/>
      </c>
    </row>
    <row r="931" spans="2:4">
      <c r="B931" s="2" t="str">
        <f t="shared" si="59"/>
        <v/>
      </c>
      <c r="C931" s="5" t="str">
        <f t="shared" ca="1" si="57"/>
        <v/>
      </c>
      <c r="D931" s="4" t="str">
        <f t="shared" ca="1" si="58"/>
        <v/>
      </c>
    </row>
    <row r="932" spans="2:4">
      <c r="B932" s="2" t="str">
        <f t="shared" si="59"/>
        <v/>
      </c>
      <c r="C932" s="5" t="str">
        <f t="shared" ca="1" si="57"/>
        <v/>
      </c>
      <c r="D932" s="4" t="str">
        <f t="shared" ca="1" si="58"/>
        <v/>
      </c>
    </row>
    <row r="933" spans="2:4">
      <c r="B933" s="2" t="str">
        <f t="shared" si="59"/>
        <v/>
      </c>
      <c r="C933" s="5" t="str">
        <f t="shared" ca="1" si="57"/>
        <v/>
      </c>
      <c r="D933" s="4" t="str">
        <f t="shared" ca="1" si="58"/>
        <v/>
      </c>
    </row>
    <row r="934" spans="2:4">
      <c r="B934" s="2" t="str">
        <f t="shared" si="59"/>
        <v/>
      </c>
      <c r="C934" s="5" t="str">
        <f t="shared" ca="1" si="57"/>
        <v/>
      </c>
      <c r="D934" s="4" t="str">
        <f t="shared" ca="1" si="58"/>
        <v/>
      </c>
    </row>
    <row r="935" spans="2:4">
      <c r="B935" s="2" t="str">
        <f t="shared" si="59"/>
        <v/>
      </c>
      <c r="C935" s="5" t="str">
        <f t="shared" ca="1" si="57"/>
        <v/>
      </c>
      <c r="D935" s="4" t="str">
        <f t="shared" ca="1" si="58"/>
        <v/>
      </c>
    </row>
    <row r="936" spans="2:4">
      <c r="B936" s="2" t="str">
        <f t="shared" si="59"/>
        <v/>
      </c>
      <c r="C936" s="5" t="str">
        <f t="shared" ca="1" si="57"/>
        <v/>
      </c>
      <c r="D936" s="4" t="str">
        <f t="shared" ca="1" si="58"/>
        <v/>
      </c>
    </row>
    <row r="937" spans="2:4">
      <c r="B937" s="2" t="str">
        <f t="shared" si="59"/>
        <v/>
      </c>
      <c r="C937" s="5" t="str">
        <f t="shared" ca="1" si="57"/>
        <v/>
      </c>
      <c r="D937" s="4" t="str">
        <f t="shared" ca="1" si="58"/>
        <v/>
      </c>
    </row>
    <row r="938" spans="2:4">
      <c r="B938" s="2" t="str">
        <f t="shared" si="59"/>
        <v/>
      </c>
      <c r="C938" s="5" t="str">
        <f t="shared" ca="1" si="57"/>
        <v/>
      </c>
      <c r="D938" s="4" t="str">
        <f t="shared" ca="1" si="58"/>
        <v/>
      </c>
    </row>
    <row r="939" spans="2:4">
      <c r="B939" s="2" t="str">
        <f t="shared" si="59"/>
        <v/>
      </c>
      <c r="C939" s="5" t="str">
        <f t="shared" ca="1" si="57"/>
        <v/>
      </c>
      <c r="D939" s="4" t="str">
        <f t="shared" ca="1" si="58"/>
        <v/>
      </c>
    </row>
    <row r="940" spans="2:4">
      <c r="B940" s="2" t="str">
        <f t="shared" si="59"/>
        <v/>
      </c>
      <c r="C940" s="5" t="str">
        <f t="shared" ca="1" si="57"/>
        <v/>
      </c>
      <c r="D940" s="4" t="str">
        <f t="shared" ca="1" si="58"/>
        <v/>
      </c>
    </row>
    <row r="941" spans="2:4">
      <c r="B941" s="2" t="str">
        <f t="shared" si="59"/>
        <v/>
      </c>
      <c r="C941" s="5" t="str">
        <f t="shared" ca="1" si="57"/>
        <v/>
      </c>
      <c r="D941" s="4" t="str">
        <f t="shared" ca="1" si="58"/>
        <v/>
      </c>
    </row>
    <row r="942" spans="2:4">
      <c r="B942" s="2" t="str">
        <f t="shared" si="59"/>
        <v/>
      </c>
      <c r="C942" s="5" t="str">
        <f t="shared" ca="1" si="57"/>
        <v/>
      </c>
      <c r="D942" s="4" t="str">
        <f t="shared" ca="1" si="58"/>
        <v/>
      </c>
    </row>
    <row r="943" spans="2:4">
      <c r="B943" s="2" t="str">
        <f t="shared" si="59"/>
        <v/>
      </c>
      <c r="C943" s="5" t="str">
        <f t="shared" ca="1" si="57"/>
        <v/>
      </c>
      <c r="D943" s="4" t="str">
        <f t="shared" ca="1" si="58"/>
        <v/>
      </c>
    </row>
    <row r="944" spans="2:4">
      <c r="B944" s="2" t="str">
        <f t="shared" si="59"/>
        <v/>
      </c>
      <c r="C944" s="5" t="str">
        <f t="shared" ca="1" si="57"/>
        <v/>
      </c>
      <c r="D944" s="4" t="str">
        <f t="shared" ca="1" si="58"/>
        <v/>
      </c>
    </row>
    <row r="945" spans="2:4">
      <c r="B945" s="2" t="str">
        <f t="shared" si="59"/>
        <v/>
      </c>
      <c r="C945" s="5" t="str">
        <f t="shared" ca="1" si="57"/>
        <v/>
      </c>
      <c r="D945" s="4" t="str">
        <f t="shared" ca="1" si="58"/>
        <v/>
      </c>
    </row>
    <row r="946" spans="2:4">
      <c r="B946" s="2" t="str">
        <f t="shared" si="59"/>
        <v/>
      </c>
      <c r="C946" s="5" t="str">
        <f t="shared" ca="1" si="57"/>
        <v/>
      </c>
      <c r="D946" s="4" t="str">
        <f t="shared" ca="1" si="58"/>
        <v/>
      </c>
    </row>
    <row r="947" spans="2:4">
      <c r="B947" s="2" t="str">
        <f t="shared" si="59"/>
        <v/>
      </c>
      <c r="C947" s="5" t="str">
        <f t="shared" ca="1" si="57"/>
        <v/>
      </c>
      <c r="D947" s="4" t="str">
        <f t="shared" ca="1" si="58"/>
        <v/>
      </c>
    </row>
    <row r="948" spans="2:4">
      <c r="B948" s="2" t="str">
        <f t="shared" si="59"/>
        <v/>
      </c>
      <c r="C948" s="5" t="str">
        <f t="shared" ca="1" si="57"/>
        <v/>
      </c>
      <c r="D948" s="4" t="str">
        <f t="shared" ca="1" si="58"/>
        <v/>
      </c>
    </row>
    <row r="949" spans="2:4">
      <c r="B949" s="2" t="str">
        <f t="shared" si="59"/>
        <v/>
      </c>
      <c r="C949" s="5" t="str">
        <f t="shared" ref="C949:C1002" ca="1" si="60">IFERROR(_xlfn.BINOM.DIST(B949,$G$2,$H$2,FALSE),"")</f>
        <v/>
      </c>
      <c r="D949" s="4" t="str">
        <f t="shared" ref="D949:D1003" ca="1" si="61">IFERROR(_xlfn.BINOM.DIST(B949,$G$2,$H$2,TRUE),"")</f>
        <v/>
      </c>
    </row>
    <row r="950" spans="2:4">
      <c r="B950" s="2" t="str">
        <f t="shared" si="59"/>
        <v/>
      </c>
      <c r="C950" s="5" t="str">
        <f t="shared" ca="1" si="60"/>
        <v/>
      </c>
      <c r="D950" s="4" t="str">
        <f t="shared" ca="1" si="61"/>
        <v/>
      </c>
    </row>
    <row r="951" spans="2:4">
      <c r="B951" s="2" t="str">
        <f t="shared" si="59"/>
        <v/>
      </c>
      <c r="C951" s="5" t="str">
        <f t="shared" ca="1" si="60"/>
        <v/>
      </c>
      <c r="D951" s="4" t="str">
        <f t="shared" ca="1" si="61"/>
        <v/>
      </c>
    </row>
    <row r="952" spans="2:4">
      <c r="B952" s="2" t="str">
        <f t="shared" si="59"/>
        <v/>
      </c>
      <c r="C952" s="5" t="str">
        <f t="shared" ca="1" si="60"/>
        <v/>
      </c>
      <c r="D952" s="4" t="str">
        <f t="shared" ca="1" si="61"/>
        <v/>
      </c>
    </row>
    <row r="953" spans="2:4">
      <c r="B953" s="2" t="str">
        <f t="shared" si="59"/>
        <v/>
      </c>
      <c r="C953" s="5" t="str">
        <f t="shared" ca="1" si="60"/>
        <v/>
      </c>
      <c r="D953" s="4" t="str">
        <f t="shared" ca="1" si="61"/>
        <v/>
      </c>
    </row>
    <row r="954" spans="2:4">
      <c r="B954" s="2" t="str">
        <f t="shared" si="59"/>
        <v/>
      </c>
      <c r="C954" s="5" t="str">
        <f t="shared" ca="1" si="60"/>
        <v/>
      </c>
      <c r="D954" s="4" t="str">
        <f t="shared" ca="1" si="61"/>
        <v/>
      </c>
    </row>
    <row r="955" spans="2:4">
      <c r="B955" s="2" t="str">
        <f t="shared" si="59"/>
        <v/>
      </c>
      <c r="C955" s="5" t="str">
        <f t="shared" ca="1" si="60"/>
        <v/>
      </c>
      <c r="D955" s="4" t="str">
        <f t="shared" ca="1" si="61"/>
        <v/>
      </c>
    </row>
    <row r="956" spans="2:4">
      <c r="B956" s="2" t="str">
        <f t="shared" si="59"/>
        <v/>
      </c>
      <c r="C956" s="5" t="str">
        <f t="shared" ca="1" si="60"/>
        <v/>
      </c>
      <c r="D956" s="4" t="str">
        <f t="shared" ca="1" si="61"/>
        <v/>
      </c>
    </row>
    <row r="957" spans="2:4">
      <c r="B957" s="2" t="str">
        <f t="shared" si="59"/>
        <v/>
      </c>
      <c r="C957" s="5" t="str">
        <f t="shared" ca="1" si="60"/>
        <v/>
      </c>
      <c r="D957" s="4" t="str">
        <f t="shared" ca="1" si="61"/>
        <v/>
      </c>
    </row>
    <row r="958" spans="2:4">
      <c r="B958" s="2" t="str">
        <f t="shared" si="59"/>
        <v/>
      </c>
      <c r="C958" s="5" t="str">
        <f t="shared" ca="1" si="60"/>
        <v/>
      </c>
      <c r="D958" s="4" t="str">
        <f t="shared" ca="1" si="61"/>
        <v/>
      </c>
    </row>
    <row r="959" spans="2:4">
      <c r="B959" s="2" t="str">
        <f t="shared" si="59"/>
        <v/>
      </c>
      <c r="C959" s="5" t="str">
        <f t="shared" ca="1" si="60"/>
        <v/>
      </c>
      <c r="D959" s="4" t="str">
        <f t="shared" ca="1" si="61"/>
        <v/>
      </c>
    </row>
    <row r="960" spans="2:4">
      <c r="B960" s="2" t="str">
        <f t="shared" si="59"/>
        <v/>
      </c>
      <c r="C960" s="5" t="str">
        <f t="shared" ca="1" si="60"/>
        <v/>
      </c>
      <c r="D960" s="4" t="str">
        <f t="shared" ca="1" si="61"/>
        <v/>
      </c>
    </row>
    <row r="961" spans="2:4">
      <c r="B961" s="2" t="str">
        <f t="shared" si="59"/>
        <v/>
      </c>
      <c r="C961" s="5" t="str">
        <f t="shared" ca="1" si="60"/>
        <v/>
      </c>
      <c r="D961" s="4" t="str">
        <f t="shared" ca="1" si="61"/>
        <v/>
      </c>
    </row>
    <row r="962" spans="2:4">
      <c r="B962" s="2" t="str">
        <f t="shared" si="59"/>
        <v/>
      </c>
      <c r="C962" s="5" t="str">
        <f t="shared" ca="1" si="60"/>
        <v/>
      </c>
      <c r="D962" s="4" t="str">
        <f t="shared" ca="1" si="61"/>
        <v/>
      </c>
    </row>
    <row r="963" spans="2:4">
      <c r="B963" s="2" t="str">
        <f t="shared" si="59"/>
        <v/>
      </c>
      <c r="C963" s="5" t="str">
        <f t="shared" ca="1" si="60"/>
        <v/>
      </c>
      <c r="D963" s="4" t="str">
        <f t="shared" ca="1" si="61"/>
        <v/>
      </c>
    </row>
    <row r="964" spans="2:4">
      <c r="B964" s="2" t="str">
        <f t="shared" si="59"/>
        <v/>
      </c>
      <c r="C964" s="5" t="str">
        <f t="shared" ca="1" si="60"/>
        <v/>
      </c>
      <c r="D964" s="4" t="str">
        <f t="shared" ca="1" si="61"/>
        <v/>
      </c>
    </row>
    <row r="965" spans="2:4">
      <c r="B965" s="2" t="str">
        <f t="shared" ref="B965:B1002" si="62">IF(B964="","",IF(B964=$G$2,"",B964+1))</f>
        <v/>
      </c>
      <c r="C965" s="5" t="str">
        <f t="shared" ca="1" si="60"/>
        <v/>
      </c>
      <c r="D965" s="4" t="str">
        <f t="shared" ca="1" si="61"/>
        <v/>
      </c>
    </row>
    <row r="966" spans="2:4">
      <c r="B966" s="2" t="str">
        <f t="shared" si="62"/>
        <v/>
      </c>
      <c r="C966" s="5" t="str">
        <f t="shared" ca="1" si="60"/>
        <v/>
      </c>
      <c r="D966" s="4" t="str">
        <f t="shared" ca="1" si="61"/>
        <v/>
      </c>
    </row>
    <row r="967" spans="2:4">
      <c r="B967" s="2" t="str">
        <f t="shared" si="62"/>
        <v/>
      </c>
      <c r="C967" s="5" t="str">
        <f t="shared" ca="1" si="60"/>
        <v/>
      </c>
      <c r="D967" s="4" t="str">
        <f t="shared" ca="1" si="61"/>
        <v/>
      </c>
    </row>
    <row r="968" spans="2:4">
      <c r="B968" s="2" t="str">
        <f t="shared" si="62"/>
        <v/>
      </c>
      <c r="C968" s="5" t="str">
        <f t="shared" ca="1" si="60"/>
        <v/>
      </c>
      <c r="D968" s="4" t="str">
        <f t="shared" ca="1" si="61"/>
        <v/>
      </c>
    </row>
    <row r="969" spans="2:4">
      <c r="B969" s="2" t="str">
        <f t="shared" si="62"/>
        <v/>
      </c>
      <c r="C969" s="5" t="str">
        <f t="shared" ca="1" si="60"/>
        <v/>
      </c>
      <c r="D969" s="4" t="str">
        <f t="shared" ca="1" si="61"/>
        <v/>
      </c>
    </row>
    <row r="970" spans="2:4">
      <c r="B970" s="2" t="str">
        <f t="shared" si="62"/>
        <v/>
      </c>
      <c r="C970" s="5" t="str">
        <f t="shared" ca="1" si="60"/>
        <v/>
      </c>
      <c r="D970" s="4" t="str">
        <f t="shared" ca="1" si="61"/>
        <v/>
      </c>
    </row>
    <row r="971" spans="2:4">
      <c r="B971" s="2" t="str">
        <f t="shared" si="62"/>
        <v/>
      </c>
      <c r="C971" s="5" t="str">
        <f t="shared" ca="1" si="60"/>
        <v/>
      </c>
      <c r="D971" s="4" t="str">
        <f t="shared" ca="1" si="61"/>
        <v/>
      </c>
    </row>
    <row r="972" spans="2:4">
      <c r="B972" s="2" t="str">
        <f t="shared" si="62"/>
        <v/>
      </c>
      <c r="C972" s="5" t="str">
        <f t="shared" ca="1" si="60"/>
        <v/>
      </c>
      <c r="D972" s="4" t="str">
        <f t="shared" ca="1" si="61"/>
        <v/>
      </c>
    </row>
    <row r="973" spans="2:4">
      <c r="B973" s="2" t="str">
        <f t="shared" si="62"/>
        <v/>
      </c>
      <c r="C973" s="5" t="str">
        <f t="shared" ca="1" si="60"/>
        <v/>
      </c>
      <c r="D973" s="4" t="str">
        <f t="shared" ca="1" si="61"/>
        <v/>
      </c>
    </row>
    <row r="974" spans="2:4">
      <c r="B974" s="2" t="str">
        <f t="shared" si="62"/>
        <v/>
      </c>
      <c r="C974" s="5" t="str">
        <f t="shared" ca="1" si="60"/>
        <v/>
      </c>
      <c r="D974" s="4" t="str">
        <f t="shared" ca="1" si="61"/>
        <v/>
      </c>
    </row>
    <row r="975" spans="2:4">
      <c r="B975" s="2" t="str">
        <f t="shared" si="62"/>
        <v/>
      </c>
      <c r="C975" s="5" t="str">
        <f t="shared" ca="1" si="60"/>
        <v/>
      </c>
      <c r="D975" s="4" t="str">
        <f t="shared" ca="1" si="61"/>
        <v/>
      </c>
    </row>
    <row r="976" spans="2:4">
      <c r="B976" s="2" t="str">
        <f t="shared" si="62"/>
        <v/>
      </c>
      <c r="C976" s="5" t="str">
        <f t="shared" ca="1" si="60"/>
        <v/>
      </c>
      <c r="D976" s="4" t="str">
        <f t="shared" ca="1" si="61"/>
        <v/>
      </c>
    </row>
    <row r="977" spans="2:4">
      <c r="B977" s="2" t="str">
        <f t="shared" si="62"/>
        <v/>
      </c>
      <c r="C977" s="5" t="str">
        <f t="shared" ca="1" si="60"/>
        <v/>
      </c>
      <c r="D977" s="4" t="str">
        <f t="shared" ca="1" si="61"/>
        <v/>
      </c>
    </row>
    <row r="978" spans="2:4">
      <c r="B978" s="2" t="str">
        <f t="shared" si="62"/>
        <v/>
      </c>
      <c r="C978" s="5" t="str">
        <f t="shared" ca="1" si="60"/>
        <v/>
      </c>
      <c r="D978" s="4" t="str">
        <f t="shared" ca="1" si="61"/>
        <v/>
      </c>
    </row>
    <row r="979" spans="2:4">
      <c r="B979" s="2" t="str">
        <f t="shared" si="62"/>
        <v/>
      </c>
      <c r="C979" s="5" t="str">
        <f t="shared" ca="1" si="60"/>
        <v/>
      </c>
      <c r="D979" s="4" t="str">
        <f t="shared" ca="1" si="61"/>
        <v/>
      </c>
    </row>
    <row r="980" spans="2:4">
      <c r="B980" s="2" t="str">
        <f t="shared" si="62"/>
        <v/>
      </c>
      <c r="C980" s="5" t="str">
        <f t="shared" ca="1" si="60"/>
        <v/>
      </c>
      <c r="D980" s="4" t="str">
        <f t="shared" ca="1" si="61"/>
        <v/>
      </c>
    </row>
    <row r="981" spans="2:4">
      <c r="B981" s="2" t="str">
        <f t="shared" si="62"/>
        <v/>
      </c>
      <c r="C981" s="5" t="str">
        <f t="shared" ca="1" si="60"/>
        <v/>
      </c>
      <c r="D981" s="4" t="str">
        <f t="shared" ca="1" si="61"/>
        <v/>
      </c>
    </row>
    <row r="982" spans="2:4">
      <c r="B982" s="2" t="str">
        <f t="shared" si="62"/>
        <v/>
      </c>
      <c r="C982" s="5" t="str">
        <f t="shared" ca="1" si="60"/>
        <v/>
      </c>
      <c r="D982" s="4" t="str">
        <f t="shared" ca="1" si="61"/>
        <v/>
      </c>
    </row>
    <row r="983" spans="2:4">
      <c r="B983" s="2" t="str">
        <f t="shared" si="62"/>
        <v/>
      </c>
      <c r="C983" s="5" t="str">
        <f t="shared" ca="1" si="60"/>
        <v/>
      </c>
      <c r="D983" s="4" t="str">
        <f t="shared" ca="1" si="61"/>
        <v/>
      </c>
    </row>
    <row r="984" spans="2:4">
      <c r="B984" s="2" t="str">
        <f t="shared" si="62"/>
        <v/>
      </c>
      <c r="C984" s="5" t="str">
        <f t="shared" ca="1" si="60"/>
        <v/>
      </c>
      <c r="D984" s="4" t="str">
        <f t="shared" ca="1" si="61"/>
        <v/>
      </c>
    </row>
    <row r="985" spans="2:4">
      <c r="B985" s="2" t="str">
        <f t="shared" si="62"/>
        <v/>
      </c>
      <c r="C985" s="5" t="str">
        <f t="shared" ca="1" si="60"/>
        <v/>
      </c>
      <c r="D985" s="4" t="str">
        <f t="shared" ca="1" si="61"/>
        <v/>
      </c>
    </row>
    <row r="986" spans="2:4">
      <c r="B986" s="2" t="str">
        <f t="shared" si="62"/>
        <v/>
      </c>
      <c r="C986" s="5" t="str">
        <f t="shared" ca="1" si="60"/>
        <v/>
      </c>
      <c r="D986" s="4" t="str">
        <f t="shared" ca="1" si="61"/>
        <v/>
      </c>
    </row>
    <row r="987" spans="2:4">
      <c r="B987" s="2" t="str">
        <f t="shared" si="62"/>
        <v/>
      </c>
      <c r="C987" s="5" t="str">
        <f t="shared" ca="1" si="60"/>
        <v/>
      </c>
      <c r="D987" s="4" t="str">
        <f t="shared" ca="1" si="61"/>
        <v/>
      </c>
    </row>
    <row r="988" spans="2:4">
      <c r="B988" s="2" t="str">
        <f t="shared" si="62"/>
        <v/>
      </c>
      <c r="C988" s="5" t="str">
        <f t="shared" ca="1" si="60"/>
        <v/>
      </c>
      <c r="D988" s="4" t="str">
        <f t="shared" ca="1" si="61"/>
        <v/>
      </c>
    </row>
    <row r="989" spans="2:4">
      <c r="B989" s="2" t="str">
        <f t="shared" si="62"/>
        <v/>
      </c>
      <c r="C989" s="5" t="str">
        <f t="shared" ca="1" si="60"/>
        <v/>
      </c>
      <c r="D989" s="4" t="str">
        <f t="shared" ca="1" si="61"/>
        <v/>
      </c>
    </row>
    <row r="990" spans="2:4">
      <c r="B990" s="2" t="str">
        <f t="shared" si="62"/>
        <v/>
      </c>
      <c r="C990" s="5" t="str">
        <f t="shared" ca="1" si="60"/>
        <v/>
      </c>
      <c r="D990" s="4" t="str">
        <f t="shared" ca="1" si="61"/>
        <v/>
      </c>
    </row>
    <row r="991" spans="2:4">
      <c r="B991" s="2" t="str">
        <f t="shared" si="62"/>
        <v/>
      </c>
      <c r="C991" s="5" t="str">
        <f t="shared" ca="1" si="60"/>
        <v/>
      </c>
      <c r="D991" s="4" t="str">
        <f t="shared" ca="1" si="61"/>
        <v/>
      </c>
    </row>
    <row r="992" spans="2:4">
      <c r="B992" s="2" t="str">
        <f t="shared" si="62"/>
        <v/>
      </c>
      <c r="C992" s="5" t="str">
        <f t="shared" ca="1" si="60"/>
        <v/>
      </c>
      <c r="D992" s="4" t="str">
        <f t="shared" ca="1" si="61"/>
        <v/>
      </c>
    </row>
    <row r="993" spans="2:4">
      <c r="B993" s="2" t="str">
        <f t="shared" si="62"/>
        <v/>
      </c>
      <c r="C993" s="5" t="str">
        <f t="shared" ca="1" si="60"/>
        <v/>
      </c>
      <c r="D993" s="4" t="str">
        <f t="shared" ca="1" si="61"/>
        <v/>
      </c>
    </row>
    <row r="994" spans="2:4">
      <c r="B994" s="2" t="str">
        <f t="shared" si="62"/>
        <v/>
      </c>
      <c r="C994" s="5" t="str">
        <f t="shared" ca="1" si="60"/>
        <v/>
      </c>
      <c r="D994" s="4" t="str">
        <f t="shared" ca="1" si="61"/>
        <v/>
      </c>
    </row>
    <row r="995" spans="2:4">
      <c r="B995" s="2" t="str">
        <f t="shared" si="62"/>
        <v/>
      </c>
      <c r="C995" s="5" t="str">
        <f t="shared" ca="1" si="60"/>
        <v/>
      </c>
      <c r="D995" s="4" t="str">
        <f t="shared" ca="1" si="61"/>
        <v/>
      </c>
    </row>
    <row r="996" spans="2:4">
      <c r="B996" s="2" t="str">
        <f t="shared" si="62"/>
        <v/>
      </c>
      <c r="C996" s="5" t="str">
        <f t="shared" ca="1" si="60"/>
        <v/>
      </c>
      <c r="D996" s="4" t="str">
        <f t="shared" ca="1" si="61"/>
        <v/>
      </c>
    </row>
    <row r="997" spans="2:4">
      <c r="B997" s="2" t="str">
        <f t="shared" si="62"/>
        <v/>
      </c>
      <c r="C997" s="5" t="str">
        <f t="shared" ca="1" si="60"/>
        <v/>
      </c>
      <c r="D997" s="4" t="str">
        <f t="shared" ca="1" si="61"/>
        <v/>
      </c>
    </row>
    <row r="998" spans="2:4">
      <c r="B998" s="2" t="str">
        <f t="shared" si="62"/>
        <v/>
      </c>
      <c r="C998" s="5" t="str">
        <f t="shared" ca="1" si="60"/>
        <v/>
      </c>
      <c r="D998" s="4" t="str">
        <f t="shared" ca="1" si="61"/>
        <v/>
      </c>
    </row>
    <row r="999" spans="2:4">
      <c r="B999" s="2" t="str">
        <f t="shared" si="62"/>
        <v/>
      </c>
      <c r="C999" s="5" t="str">
        <f t="shared" ca="1" si="60"/>
        <v/>
      </c>
      <c r="D999" s="4" t="str">
        <f t="shared" ca="1" si="61"/>
        <v/>
      </c>
    </row>
    <row r="1000" spans="2:4">
      <c r="B1000" s="2" t="str">
        <f t="shared" si="62"/>
        <v/>
      </c>
      <c r="C1000" s="5" t="str">
        <f t="shared" ca="1" si="60"/>
        <v/>
      </c>
      <c r="D1000" s="4" t="str">
        <f t="shared" ca="1" si="61"/>
        <v/>
      </c>
    </row>
    <row r="1001" spans="2:4">
      <c r="B1001" s="2" t="str">
        <f t="shared" si="62"/>
        <v/>
      </c>
      <c r="C1001" s="5" t="str">
        <f t="shared" ca="1" si="60"/>
        <v/>
      </c>
      <c r="D1001" s="4" t="str">
        <f t="shared" ca="1" si="61"/>
        <v/>
      </c>
    </row>
    <row r="1002" spans="2:4">
      <c r="B1002" s="2" t="str">
        <f t="shared" si="62"/>
        <v/>
      </c>
      <c r="C1002" s="5" t="str">
        <f t="shared" ca="1" si="60"/>
        <v/>
      </c>
      <c r="D1002" s="4" t="str">
        <f t="shared" ca="1" si="61"/>
        <v/>
      </c>
    </row>
    <row r="1003" spans="2:4">
      <c r="B1003" s="2" t="str">
        <f>IF(B1002="","",IF(B1002=$G$2,"",B1002+1))</f>
        <v/>
      </c>
      <c r="C1003" s="5" t="str">
        <f ca="1">IFERROR(_xlfn.BINOM.DIST(B1003,$G$2,$H$2,FALSE),"")</f>
        <v/>
      </c>
      <c r="D1003" s="4" t="str">
        <f t="shared" ca="1" si="61"/>
        <v/>
      </c>
    </row>
  </sheetData>
  <mergeCells count="13">
    <mergeCell ref="F3:J5"/>
    <mergeCell ref="G20:I21"/>
    <mergeCell ref="G18:G19"/>
    <mergeCell ref="H18:H19"/>
    <mergeCell ref="I18:I19"/>
    <mergeCell ref="G16:G17"/>
    <mergeCell ref="H16:H17"/>
    <mergeCell ref="I16:I17"/>
    <mergeCell ref="G8:J9"/>
    <mergeCell ref="G10:J11"/>
    <mergeCell ref="G12:J13"/>
    <mergeCell ref="G14:J15"/>
    <mergeCell ref="G6:J7"/>
  </mergeCells>
  <conditionalFormatting sqref="C3:C1003">
    <cfRule type="dataBar" priority="1">
      <dataBar>
        <cfvo type="min" val="0"/>
        <cfvo type="max" val="0"/>
        <color rgb="FF008AEF"/>
      </dataBar>
      <extLst>
        <ext xmlns:x14="http://schemas.microsoft.com/office/spreadsheetml/2009/9/main" uri="{B025F937-C7B1-47D3-B67F-A62EFF666E3E}">
          <x14:id>{88FA44EE-C1DF-427E-8E16-EA7C4953DDEE}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8FA44EE-C1DF-427E-8E16-EA7C4953DDE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C3:C1003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>
  <dimension ref="A1:AG1003"/>
  <sheetViews>
    <sheetView showGridLines="0" zoomScale="80" zoomScaleNormal="80" workbookViewId="0">
      <selection activeCell="G2" sqref="G2"/>
    </sheetView>
  </sheetViews>
  <sheetFormatPr defaultColWidth="0" defaultRowHeight="15"/>
  <cols>
    <col min="1" max="1" width="2" customWidth="1"/>
    <col min="2" max="2" width="5.5703125" bestFit="1" customWidth="1"/>
    <col min="3" max="3" width="38.28515625" style="1" customWidth="1"/>
    <col min="4" max="4" width="10.7109375" style="6" customWidth="1"/>
    <col min="5" max="5" width="4.85546875" customWidth="1"/>
    <col min="6" max="6" width="4.28515625" customWidth="1"/>
    <col min="7" max="9" width="26.42578125" customWidth="1"/>
    <col min="10" max="10" width="4.28515625" customWidth="1"/>
    <col min="11" max="16384" width="9.140625" hidden="1"/>
  </cols>
  <sheetData>
    <row r="1" spans="2:33" ht="18.75">
      <c r="C1" s="1" t="s">
        <v>68</v>
      </c>
      <c r="G1" s="29" t="s">
        <v>53</v>
      </c>
      <c r="H1" s="29" t="s">
        <v>2</v>
      </c>
      <c r="J1" s="2"/>
      <c r="K1" s="8" t="s">
        <v>5</v>
      </c>
      <c r="L1" s="8" t="s">
        <v>6</v>
      </c>
      <c r="M1" s="8" t="s">
        <v>7</v>
      </c>
      <c r="N1" s="8" t="s">
        <v>8</v>
      </c>
      <c r="O1" s="8" t="s">
        <v>9</v>
      </c>
      <c r="Y1" s="7"/>
      <c r="Z1" s="7"/>
      <c r="AA1" s="12"/>
      <c r="AB1" s="12"/>
      <c r="AC1" s="12"/>
      <c r="AD1" s="12"/>
      <c r="AE1" s="12"/>
      <c r="AF1" s="12"/>
    </row>
    <row r="2" spans="2:33" ht="23.25">
      <c r="B2" s="27" t="s">
        <v>2</v>
      </c>
      <c r="C2" s="27" t="s">
        <v>3</v>
      </c>
      <c r="D2" s="28" t="s">
        <v>4</v>
      </c>
      <c r="E2" s="2"/>
      <c r="F2" s="1"/>
      <c r="G2" s="39">
        <v>4</v>
      </c>
      <c r="H2" s="37">
        <v>7</v>
      </c>
      <c r="J2" s="2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8"/>
      <c r="AB2" s="8"/>
      <c r="AC2" s="8"/>
      <c r="AD2" s="8"/>
      <c r="AE2" s="8"/>
      <c r="AF2" s="8"/>
    </row>
    <row r="3" spans="2:33" ht="15.75" customHeight="1">
      <c r="B3" s="2">
        <v>0</v>
      </c>
      <c r="C3" s="5" t="str">
        <f ca="1">IFERROR(_xlfn.POISSON.DIST(B3,$G$2,FALSE),"")</f>
        <v/>
      </c>
      <c r="D3" s="4" t="str">
        <f ca="1">IFERROR(_xlfn.POISSON.DIST(B3,$G$2,TRUE),"")</f>
        <v/>
      </c>
      <c r="E3" s="3"/>
      <c r="F3" s="96" t="str">
        <f>"X is Poisson with average rate "&amp;ROUND(G2,3)&amp;":   "&amp;"X ~ Pₒ("&amp;ROUND(G2,3)&amp;")"</f>
        <v>X is Poisson with average rate 4:   X ~ Pₒ(4)</v>
      </c>
      <c r="G3" s="96"/>
      <c r="H3" s="96"/>
      <c r="I3" s="30"/>
      <c r="J3" s="30"/>
      <c r="K3" s="10" t="s">
        <v>3</v>
      </c>
      <c r="L3" s="10" t="s">
        <v>11</v>
      </c>
      <c r="M3" s="10" t="s">
        <v>4</v>
      </c>
      <c r="N3" s="10" t="s">
        <v>10</v>
      </c>
      <c r="O3" s="10" t="s">
        <v>12</v>
      </c>
      <c r="X3" s="7"/>
      <c r="Y3" s="7"/>
      <c r="Z3" s="7"/>
      <c r="AA3" s="8"/>
      <c r="AB3" s="8"/>
      <c r="AC3" s="8"/>
      <c r="AD3" s="8"/>
      <c r="AE3" s="8"/>
      <c r="AF3" s="8"/>
    </row>
    <row r="4" spans="2:33" ht="15" customHeight="1">
      <c r="B4" s="2">
        <f>IF(B3="","",IF(AND(B3&gt;$G$2*4,B3&gt;5),"",B3+1))</f>
        <v>1</v>
      </c>
      <c r="C4" s="5" t="str">
        <f t="shared" ref="C4:C67" ca="1" si="0">IFERROR(_xlfn.POISSON.DIST(B4,$G$2,FALSE),"")</f>
        <v/>
      </c>
      <c r="D4" s="4" t="str">
        <f t="shared" ref="D4:D67" ca="1" si="1">IFERROR(_xlfn.POISSON.DIST(B4,$G$2,TRUE),"")</f>
        <v/>
      </c>
      <c r="E4" s="3"/>
      <c r="F4" s="96"/>
      <c r="G4" s="96"/>
      <c r="H4" s="96"/>
      <c r="I4" s="30"/>
      <c r="J4" s="30"/>
      <c r="K4" s="9" t="s">
        <v>57</v>
      </c>
      <c r="L4" s="9"/>
      <c r="M4" s="7" t="s">
        <v>14</v>
      </c>
      <c r="N4" s="7" t="s">
        <v>17</v>
      </c>
      <c r="O4" s="7" t="s">
        <v>18</v>
      </c>
      <c r="P4" s="7" t="s">
        <v>19</v>
      </c>
      <c r="Q4" s="7"/>
      <c r="R4" s="10" t="s">
        <v>2</v>
      </c>
      <c r="S4" s="10">
        <v>1</v>
      </c>
      <c r="T4" s="10">
        <v>2</v>
      </c>
      <c r="U4" s="10">
        <v>3</v>
      </c>
      <c r="V4" s="10">
        <v>4</v>
      </c>
      <c r="W4" s="10">
        <v>5</v>
      </c>
      <c r="X4" s="8" t="s">
        <v>13</v>
      </c>
      <c r="Y4" s="8" t="s">
        <v>16</v>
      </c>
      <c r="Z4" s="8" t="s">
        <v>20</v>
      </c>
      <c r="AA4" s="8" t="s">
        <v>22</v>
      </c>
      <c r="AB4" s="8"/>
      <c r="AC4" s="8"/>
      <c r="AD4" s="8"/>
      <c r="AE4" s="8"/>
      <c r="AF4" s="8" t="s">
        <v>24</v>
      </c>
      <c r="AG4" t="str">
        <f>"X ~ B("&amp;K5&amp;", "&amp;L5&amp;")"</f>
        <v>X ~ B(4, )</v>
      </c>
    </row>
    <row r="5" spans="2:33" ht="15" customHeight="1">
      <c r="B5" s="2">
        <f t="shared" ref="B5:B68" si="2">IF(B4="","",IF(AND(B4&gt;$G$2*4,B4&gt;5),"",B4+1))</f>
        <v>2</v>
      </c>
      <c r="C5" s="5" t="str">
        <f t="shared" ca="1" si="0"/>
        <v/>
      </c>
      <c r="D5" s="4" t="str">
        <f t="shared" ca="1" si="1"/>
        <v/>
      </c>
      <c r="F5" s="30"/>
      <c r="G5" s="30"/>
      <c r="H5" s="30"/>
      <c r="I5" s="30"/>
      <c r="J5" s="30"/>
      <c r="K5" s="9">
        <f>$G$2</f>
        <v>4</v>
      </c>
      <c r="L5" s="9"/>
      <c r="M5" s="9">
        <v>1</v>
      </c>
      <c r="N5" s="23">
        <f>K5*L5</f>
        <v>0</v>
      </c>
      <c r="O5" s="23">
        <f>ROUND(K5*L5*(1-L5),3)</f>
        <v>0</v>
      </c>
      <c r="P5" s="23">
        <f ca="1">RANDBETWEEN(3,17)/20</f>
        <v>0.5</v>
      </c>
      <c r="Q5" s="23" t="e">
        <f ca="1">_xlfn.NORM.INV(P5,N5,SQRT(O5))</f>
        <v>#NAME?</v>
      </c>
      <c r="R5" s="22">
        <f>$H$2</f>
        <v>7</v>
      </c>
      <c r="S5" s="24" t="str">
        <f ca="1">IFERROR(_xlfn.POISSON.DIST(R5,K5,FALSE),"")</f>
        <v/>
      </c>
      <c r="T5" s="4" t="e">
        <f ca="1">U5-S5</f>
        <v>#VALUE!</v>
      </c>
      <c r="U5" s="4" t="str">
        <f ca="1">IFERROR(_xlfn.POISSON.DIST(R5,K5,TRUE),"")</f>
        <v/>
      </c>
      <c r="V5" s="4" t="e">
        <f ca="1">1-U5</f>
        <v>#VALUE!</v>
      </c>
      <c r="W5" s="4" t="e">
        <f ca="1">1-T5</f>
        <v>#VALUE!</v>
      </c>
      <c r="Z5" s="6" t="s">
        <v>21</v>
      </c>
      <c r="AA5" s="6" t="str">
        <f>"E(X) = "&amp;K5&amp;" × "&amp;L5&amp;" = "&amp;N5&amp;",    Var(X) = "&amp;K5&amp;" × "&amp;L5&amp;" × "&amp;1-L5&amp;" = "&amp;O5</f>
        <v>E(X) = 4 ×  = 0,    Var(X) = 4 ×  × 1 = 0</v>
      </c>
      <c r="AB5" s="6">
        <f>INT(N5)</f>
        <v>0</v>
      </c>
      <c r="AC5" s="6">
        <f>AB5+1</f>
        <v>1</v>
      </c>
      <c r="AD5" s="6" t="e">
        <f ca="1">_xlfn.BINOM.DIST(AB5,K5,L5,FALSE)</f>
        <v>#NAME?</v>
      </c>
      <c r="AE5" s="6" t="e">
        <f ca="1">_xlfn.BINOM.DIST(AC5,K5,L5,FALSE)</f>
        <v>#NAME?</v>
      </c>
      <c r="AF5" s="6" t="e">
        <f t="shared" ref="AF5:AF9" ca="1" si="3">IF(AD5&gt;AE5,AB5,IF(AE5&gt;AD5,AC5,AB5&amp;" and "&amp;AC5))</f>
        <v>#NAME?</v>
      </c>
      <c r="AG5" s="18" t="str">
        <f ca="1">SUBSTITUTE(SUBSTITUTE(INDEX($K$3:$O$3,M5),"x-1",R5-1),"x",R5)&amp;" = "&amp;TEXT(INDEX(S5:W5,M5),"0.00%")</f>
        <v xml:space="preserve">p(X=7) = </v>
      </c>
    </row>
    <row r="6" spans="2:33">
      <c r="B6" s="2">
        <f t="shared" si="2"/>
        <v>3</v>
      </c>
      <c r="C6" s="5" t="str">
        <f t="shared" ca="1" si="0"/>
        <v/>
      </c>
      <c r="D6" s="4" t="str">
        <f t="shared" ca="1" si="1"/>
        <v/>
      </c>
      <c r="E6" s="3"/>
      <c r="F6" s="25"/>
      <c r="G6" s="104" t="str">
        <f ca="1">IF(H2&lt;0,"Error: check your value for x.  "&amp;H2&amp;" is less than 0!!","The chance of "&amp;INDEX($K$1:$O$1,M5)&amp;" "&amp;$H$2&amp;" success"&amp;IF(H2=1,"","es")&amp;" is:    "&amp;AG5)</f>
        <v xml:space="preserve">The chance of exactly 7 successes is:    p(X=7) = </v>
      </c>
      <c r="H6" s="104"/>
      <c r="I6" s="104"/>
      <c r="J6" s="104"/>
      <c r="K6" s="9">
        <f>$G$2</f>
        <v>4</v>
      </c>
      <c r="L6" s="9"/>
      <c r="M6" s="9">
        <v>2</v>
      </c>
      <c r="N6" s="23">
        <f t="shared" ref="N6:N9" si="4">K6*L6</f>
        <v>0</v>
      </c>
      <c r="O6" s="23">
        <f t="shared" ref="O6:O9" si="5">ROUND(K6*L6*(1-L6),3)</f>
        <v>0</v>
      </c>
      <c r="P6" s="23">
        <f t="shared" ref="P6:P9" ca="1" si="6">RANDBETWEEN(3,17)/20</f>
        <v>0.7</v>
      </c>
      <c r="Q6" s="23" t="e">
        <f t="shared" ref="Q6:Q9" ca="1" si="7">_xlfn.NORM.INV(P6,N6,SQRT(O6))</f>
        <v>#NAME?</v>
      </c>
      <c r="R6" s="22">
        <f>$H$2</f>
        <v>7</v>
      </c>
      <c r="S6" s="24" t="str">
        <f t="shared" ref="S6:S9" ca="1" si="8">IFERROR(_xlfn.POISSON.DIST(R6,K6,FALSE),"")</f>
        <v/>
      </c>
      <c r="T6" s="4" t="e">
        <f t="shared" ref="T6:T9" ca="1" si="9">U6-S6</f>
        <v>#VALUE!</v>
      </c>
      <c r="U6" s="4" t="str">
        <f t="shared" ref="U6:U9" ca="1" si="10">IFERROR(_xlfn.POISSON.DIST(R6,K6,TRUE),"")</f>
        <v/>
      </c>
      <c r="V6" s="4" t="e">
        <f t="shared" ref="V6:V9" ca="1" si="11">1-U6</f>
        <v>#VALUE!</v>
      </c>
      <c r="W6" s="4" t="e">
        <f t="shared" ref="W6:W9" ca="1" si="12">1-T6</f>
        <v>#VALUE!</v>
      </c>
      <c r="Z6" s="6" t="s">
        <v>21</v>
      </c>
      <c r="AA6" s="6" t="str">
        <f t="shared" ref="AA6:AA9" si="13">"E(X) = "&amp;K6&amp;" × "&amp;L6&amp;" = "&amp;N6&amp;",    Var(X) = "&amp;K6&amp;" × "&amp;L6&amp;" × "&amp;1-L6&amp;" = "&amp;O6</f>
        <v>E(X) = 4 ×  = 0,    Var(X) = 4 ×  × 1 = 0</v>
      </c>
      <c r="AB6" s="6">
        <f t="shared" ref="AB6:AB9" si="14">INT(N6)</f>
        <v>0</v>
      </c>
      <c r="AC6" s="6">
        <f t="shared" ref="AC6:AC9" si="15">AB6+1</f>
        <v>1</v>
      </c>
      <c r="AD6" s="6" t="e">
        <f t="shared" ref="AD6:AD9" ca="1" si="16">_xlfn.BINOM.DIST(AB6,K6,L6,FALSE)</f>
        <v>#NAME?</v>
      </c>
      <c r="AE6" s="6" t="e">
        <f t="shared" ref="AE6:AE9" ca="1" si="17">_xlfn.BINOM.DIST(AC6,K6,L6,FALSE)</f>
        <v>#NAME?</v>
      </c>
      <c r="AF6" s="6" t="e">
        <f t="shared" ca="1" si="3"/>
        <v>#NAME?</v>
      </c>
      <c r="AG6" s="18" t="e">
        <f ca="1">SUBSTITUTE(SUBSTITUTE(INDEX($K$3:$O$3,M6),"x-1",R6-1),"x",R6)&amp;" = "&amp;TEXT(INDEX(S6:W6,M6),"0.00%")</f>
        <v>#VALUE!</v>
      </c>
    </row>
    <row r="7" spans="2:33">
      <c r="B7" s="2">
        <f t="shared" si="2"/>
        <v>4</v>
      </c>
      <c r="C7" s="5" t="str">
        <f t="shared" ca="1" si="0"/>
        <v/>
      </c>
      <c r="D7" s="4" t="str">
        <f t="shared" ca="1" si="1"/>
        <v/>
      </c>
      <c r="E7" s="3"/>
      <c r="F7" s="25"/>
      <c r="G7" s="104"/>
      <c r="H7" s="104"/>
      <c r="I7" s="104"/>
      <c r="J7" s="104"/>
      <c r="K7" s="9">
        <f>$G$2</f>
        <v>4</v>
      </c>
      <c r="L7" s="9"/>
      <c r="M7" s="9">
        <v>3</v>
      </c>
      <c r="N7" s="23">
        <f t="shared" si="4"/>
        <v>0</v>
      </c>
      <c r="O7" s="23">
        <f t="shared" si="5"/>
        <v>0</v>
      </c>
      <c r="P7" s="23">
        <f t="shared" ca="1" si="6"/>
        <v>0.7</v>
      </c>
      <c r="Q7" s="23" t="e">
        <f t="shared" ca="1" si="7"/>
        <v>#NAME?</v>
      </c>
      <c r="R7" s="22">
        <f>$H$2</f>
        <v>7</v>
      </c>
      <c r="S7" s="24" t="str">
        <f t="shared" ca="1" si="8"/>
        <v/>
      </c>
      <c r="T7" s="4" t="e">
        <f t="shared" ca="1" si="9"/>
        <v>#VALUE!</v>
      </c>
      <c r="U7" s="4" t="str">
        <f t="shared" ca="1" si="10"/>
        <v/>
      </c>
      <c r="V7" s="4" t="e">
        <f t="shared" ca="1" si="11"/>
        <v>#VALUE!</v>
      </c>
      <c r="W7" s="4" t="e">
        <f t="shared" ca="1" si="12"/>
        <v>#VALUE!</v>
      </c>
      <c r="Z7" s="6" t="s">
        <v>21</v>
      </c>
      <c r="AA7" s="6" t="str">
        <f t="shared" si="13"/>
        <v>E(X) = 4 ×  = 0,    Var(X) = 4 ×  × 1 = 0</v>
      </c>
      <c r="AB7" s="6">
        <f t="shared" si="14"/>
        <v>0</v>
      </c>
      <c r="AC7" s="6">
        <f t="shared" si="15"/>
        <v>1</v>
      </c>
      <c r="AD7" s="6" t="e">
        <f t="shared" ca="1" si="16"/>
        <v>#NAME?</v>
      </c>
      <c r="AE7" s="6" t="e">
        <f t="shared" ca="1" si="17"/>
        <v>#NAME?</v>
      </c>
      <c r="AF7" s="6" t="e">
        <f t="shared" ca="1" si="3"/>
        <v>#NAME?</v>
      </c>
      <c r="AG7" s="18" t="str">
        <f ca="1">SUBSTITUTE(SUBSTITUTE(INDEX($K$3:$O$3,M7),"x-1",R7-1),"x",R7)&amp;" = "&amp;TEXT(INDEX(S7:W7,M7),"0.00%")</f>
        <v xml:space="preserve">p(X≤7) = </v>
      </c>
    </row>
    <row r="8" spans="2:33">
      <c r="B8" s="2">
        <f t="shared" si="2"/>
        <v>5</v>
      </c>
      <c r="C8" s="5" t="str">
        <f t="shared" ca="1" si="0"/>
        <v/>
      </c>
      <c r="D8" s="4" t="str">
        <f t="shared" ca="1" si="1"/>
        <v/>
      </c>
      <c r="E8" s="3"/>
      <c r="F8" s="25"/>
      <c r="G8" s="104" t="e">
        <f ca="1">IF(H2&lt;0,"","The chance of "&amp;INDEX($K$1:$O$1,M6)&amp;" "&amp;$H$2&amp;" success"&amp;IF(I3=1,"","es")&amp;" is:    "&amp;AG6)</f>
        <v>#VALUE!</v>
      </c>
      <c r="H8" s="104"/>
      <c r="I8" s="104"/>
      <c r="J8" s="104"/>
      <c r="K8" s="9">
        <f>$G$2</f>
        <v>4</v>
      </c>
      <c r="L8" s="9"/>
      <c r="M8" s="9">
        <v>4</v>
      </c>
      <c r="N8" s="23">
        <f t="shared" si="4"/>
        <v>0</v>
      </c>
      <c r="O8" s="23">
        <f t="shared" si="5"/>
        <v>0</v>
      </c>
      <c r="P8" s="23">
        <f t="shared" ca="1" si="6"/>
        <v>0.75</v>
      </c>
      <c r="Q8" s="23" t="e">
        <f t="shared" ca="1" si="7"/>
        <v>#NAME?</v>
      </c>
      <c r="R8" s="22">
        <f>$H$2</f>
        <v>7</v>
      </c>
      <c r="S8" s="24" t="str">
        <f t="shared" ca="1" si="8"/>
        <v/>
      </c>
      <c r="T8" s="4" t="e">
        <f t="shared" ca="1" si="9"/>
        <v>#VALUE!</v>
      </c>
      <c r="U8" s="4" t="str">
        <f t="shared" ca="1" si="10"/>
        <v/>
      </c>
      <c r="V8" s="4" t="e">
        <f t="shared" ca="1" si="11"/>
        <v>#VALUE!</v>
      </c>
      <c r="W8" s="4" t="e">
        <f t="shared" ca="1" si="12"/>
        <v>#VALUE!</v>
      </c>
      <c r="Z8" s="6" t="s">
        <v>21</v>
      </c>
      <c r="AA8" s="6" t="str">
        <f t="shared" si="13"/>
        <v>E(X) = 4 ×  = 0,    Var(X) = 4 ×  × 1 = 0</v>
      </c>
      <c r="AB8" s="6">
        <f t="shared" si="14"/>
        <v>0</v>
      </c>
      <c r="AC8" s="6">
        <f t="shared" si="15"/>
        <v>1</v>
      </c>
      <c r="AD8" s="6" t="e">
        <f t="shared" ca="1" si="16"/>
        <v>#NAME?</v>
      </c>
      <c r="AE8" s="6" t="e">
        <f t="shared" ca="1" si="17"/>
        <v>#NAME?</v>
      </c>
      <c r="AF8" s="6" t="e">
        <f t="shared" ca="1" si="3"/>
        <v>#NAME?</v>
      </c>
      <c r="AG8" s="18" t="e">
        <f ca="1">SUBSTITUTE(SUBSTITUTE(INDEX($K$3:$O$3,M8),"x-1",R8-1),"x",R8)&amp;" = "&amp;TEXT(INDEX(S8:W8,M8),"0.00%")</f>
        <v>#VALUE!</v>
      </c>
    </row>
    <row r="9" spans="2:33">
      <c r="B9" s="2">
        <f t="shared" si="2"/>
        <v>6</v>
      </c>
      <c r="C9" s="5" t="str">
        <f t="shared" ca="1" si="0"/>
        <v/>
      </c>
      <c r="D9" s="4" t="str">
        <f t="shared" ca="1" si="1"/>
        <v/>
      </c>
      <c r="E9" s="3"/>
      <c r="F9" s="25"/>
      <c r="G9" s="104"/>
      <c r="H9" s="104"/>
      <c r="I9" s="104"/>
      <c r="J9" s="104"/>
      <c r="K9" s="9">
        <f>$G$2</f>
        <v>4</v>
      </c>
      <c r="L9" s="9"/>
      <c r="M9" s="9">
        <v>5</v>
      </c>
      <c r="N9" s="23">
        <f t="shared" si="4"/>
        <v>0</v>
      </c>
      <c r="O9" s="23">
        <f t="shared" si="5"/>
        <v>0</v>
      </c>
      <c r="P9" s="23">
        <f t="shared" ca="1" si="6"/>
        <v>0.45</v>
      </c>
      <c r="Q9" s="23" t="e">
        <f t="shared" ca="1" si="7"/>
        <v>#NAME?</v>
      </c>
      <c r="R9" s="22">
        <f>$H$2</f>
        <v>7</v>
      </c>
      <c r="S9" s="24" t="str">
        <f t="shared" ca="1" si="8"/>
        <v/>
      </c>
      <c r="T9" s="4" t="e">
        <f t="shared" ca="1" si="9"/>
        <v>#VALUE!</v>
      </c>
      <c r="U9" s="4" t="str">
        <f t="shared" ca="1" si="10"/>
        <v/>
      </c>
      <c r="V9" s="4" t="e">
        <f t="shared" ca="1" si="11"/>
        <v>#VALUE!</v>
      </c>
      <c r="W9" s="4" t="e">
        <f t="shared" ca="1" si="12"/>
        <v>#VALUE!</v>
      </c>
      <c r="Z9" s="6" t="s">
        <v>21</v>
      </c>
      <c r="AA9" s="6" t="str">
        <f t="shared" si="13"/>
        <v>E(X) = 4 ×  = 0,    Var(X) = 4 ×  × 1 = 0</v>
      </c>
      <c r="AB9" s="6">
        <f t="shared" si="14"/>
        <v>0</v>
      </c>
      <c r="AC9" s="6">
        <f t="shared" si="15"/>
        <v>1</v>
      </c>
      <c r="AD9" s="6" t="e">
        <f t="shared" ca="1" si="16"/>
        <v>#NAME?</v>
      </c>
      <c r="AE9" s="6" t="e">
        <f t="shared" ca="1" si="17"/>
        <v>#NAME?</v>
      </c>
      <c r="AF9" s="6" t="e">
        <f t="shared" ca="1" si="3"/>
        <v>#NAME?</v>
      </c>
      <c r="AG9" s="18" t="e">
        <f ca="1">SUBSTITUTE(SUBSTITUTE(INDEX($K$3:$O$3,M9),"x-1",R9-1),"x",R9)&amp;" = "&amp;TEXT(INDEX(S9:W9,M9),"0.00%")</f>
        <v>#VALUE!</v>
      </c>
    </row>
    <row r="10" spans="2:33">
      <c r="B10" s="2">
        <f t="shared" si="2"/>
        <v>7</v>
      </c>
      <c r="C10" s="5" t="str">
        <f t="shared" ca="1" si="0"/>
        <v/>
      </c>
      <c r="D10" s="4" t="str">
        <f t="shared" ca="1" si="1"/>
        <v/>
      </c>
      <c r="E10" s="3"/>
      <c r="F10" s="25"/>
      <c r="G10" s="104" t="str">
        <f ca="1">IF(H2&lt;0,"","The chance of "&amp;INDEX($K$1:$O$1,M7)&amp;" "&amp;$H$2&amp;" success"&amp;IF(I4=1,"","es")&amp;" is:    "&amp;AG7)</f>
        <v xml:space="preserve">The chance of no more than 7 successes is:    p(X≤7) = </v>
      </c>
      <c r="H10" s="104"/>
      <c r="I10" s="104"/>
      <c r="J10" s="104"/>
    </row>
    <row r="11" spans="2:33">
      <c r="B11" s="2">
        <f t="shared" si="2"/>
        <v>8</v>
      </c>
      <c r="C11" s="5" t="str">
        <f t="shared" ca="1" si="0"/>
        <v/>
      </c>
      <c r="D11" s="4" t="str">
        <f t="shared" ca="1" si="1"/>
        <v/>
      </c>
      <c r="E11" s="3"/>
      <c r="G11" s="104"/>
      <c r="H11" s="104"/>
      <c r="I11" s="104"/>
      <c r="J11" s="104"/>
    </row>
    <row r="12" spans="2:33">
      <c r="B12" s="2">
        <f t="shared" si="2"/>
        <v>9</v>
      </c>
      <c r="C12" s="5" t="str">
        <f t="shared" ca="1" si="0"/>
        <v/>
      </c>
      <c r="D12" s="4" t="str">
        <f t="shared" ca="1" si="1"/>
        <v/>
      </c>
      <c r="E12" s="3"/>
      <c r="G12" s="104" t="e">
        <f ca="1">IF(H2&lt;0,"","The chance of "&amp;INDEX($K$1:$O$1,M8)&amp;" "&amp;$H$2&amp;" success"&amp;IF(I5=1,"","es")&amp;" is:    "&amp;AG8)</f>
        <v>#VALUE!</v>
      </c>
      <c r="H12" s="104"/>
      <c r="I12" s="104"/>
      <c r="J12" s="104"/>
    </row>
    <row r="13" spans="2:33">
      <c r="B13" s="2">
        <f t="shared" si="2"/>
        <v>10</v>
      </c>
      <c r="C13" s="5" t="str">
        <f t="shared" ca="1" si="0"/>
        <v/>
      </c>
      <c r="D13" s="4" t="str">
        <f t="shared" ca="1" si="1"/>
        <v/>
      </c>
      <c r="E13" s="3"/>
      <c r="G13" s="104"/>
      <c r="H13" s="104"/>
      <c r="I13" s="104"/>
      <c r="J13" s="104"/>
    </row>
    <row r="14" spans="2:33">
      <c r="B14" s="2">
        <f t="shared" si="2"/>
        <v>11</v>
      </c>
      <c r="C14" s="5" t="str">
        <f t="shared" ca="1" si="0"/>
        <v/>
      </c>
      <c r="D14" s="4" t="str">
        <f t="shared" ca="1" si="1"/>
        <v/>
      </c>
      <c r="E14" s="3"/>
      <c r="G14" s="104" t="e">
        <f ca="1">IF(H2&lt;0,"","The chance of "&amp;INDEX($K$1:$O$1,M9)&amp;" "&amp;$H$2&amp;" success"&amp;IF(I6=1,"","es")&amp;" is:    "&amp;AG9)</f>
        <v>#VALUE!</v>
      </c>
      <c r="H14" s="104"/>
      <c r="I14" s="104"/>
      <c r="J14" s="104"/>
    </row>
    <row r="15" spans="2:33">
      <c r="B15" s="2">
        <f t="shared" si="2"/>
        <v>12</v>
      </c>
      <c r="C15" s="5" t="str">
        <f t="shared" ca="1" si="0"/>
        <v/>
      </c>
      <c r="D15" s="4" t="str">
        <f t="shared" ca="1" si="1"/>
        <v/>
      </c>
      <c r="E15" s="3"/>
      <c r="G15" s="104"/>
      <c r="H15" s="104"/>
      <c r="I15" s="104"/>
      <c r="J15" s="104"/>
    </row>
    <row r="16" spans="2:33">
      <c r="B16" s="2">
        <f t="shared" si="2"/>
        <v>13</v>
      </c>
      <c r="C16" s="5" t="str">
        <f t="shared" ca="1" si="0"/>
        <v/>
      </c>
      <c r="D16" s="4" t="str">
        <f t="shared" ca="1" si="1"/>
        <v/>
      </c>
      <c r="E16" s="3"/>
      <c r="G16" s="102" t="s">
        <v>54</v>
      </c>
      <c r="H16" s="102" t="s">
        <v>55</v>
      </c>
      <c r="I16" s="102" t="s">
        <v>56</v>
      </c>
    </row>
    <row r="17" spans="2:33">
      <c r="B17" s="2">
        <f t="shared" si="2"/>
        <v>14</v>
      </c>
      <c r="C17" s="5" t="str">
        <f t="shared" ca="1" si="0"/>
        <v/>
      </c>
      <c r="D17" s="4" t="str">
        <f t="shared" ca="1" si="1"/>
        <v/>
      </c>
      <c r="E17" s="3"/>
      <c r="G17" s="103"/>
      <c r="H17" s="103"/>
      <c r="I17" s="103"/>
    </row>
    <row r="18" spans="2:33">
      <c r="B18" s="2">
        <f t="shared" si="2"/>
        <v>15</v>
      </c>
      <c r="C18" s="5" t="str">
        <f t="shared" ca="1" si="0"/>
        <v/>
      </c>
      <c r="D18" s="4" t="str">
        <f t="shared" ca="1" si="1"/>
        <v/>
      </c>
      <c r="E18" s="3"/>
      <c r="G18" s="98">
        <f>G2</f>
        <v>4</v>
      </c>
      <c r="H18" s="98">
        <f>G18</f>
        <v>4</v>
      </c>
      <c r="I18" s="100" t="str">
        <f>IF(G18=INT(G18),G18-1&amp;" and "&amp;G18,INT(G18))</f>
        <v>3 and 4</v>
      </c>
    </row>
    <row r="19" spans="2:33">
      <c r="B19" s="2">
        <f t="shared" si="2"/>
        <v>16</v>
      </c>
      <c r="C19" s="5" t="str">
        <f t="shared" ca="1" si="0"/>
        <v/>
      </c>
      <c r="D19" s="4" t="str">
        <f t="shared" ca="1" si="1"/>
        <v/>
      </c>
      <c r="E19" s="3"/>
      <c r="G19" s="99"/>
      <c r="H19" s="99"/>
      <c r="I19" s="101"/>
    </row>
    <row r="20" spans="2:33">
      <c r="B20" s="2">
        <f t="shared" si="2"/>
        <v>17</v>
      </c>
      <c r="C20" s="5" t="str">
        <f t="shared" ca="1" si="0"/>
        <v/>
      </c>
      <c r="D20" s="4" t="str">
        <f t="shared" ca="1" si="1"/>
        <v/>
      </c>
      <c r="E20" s="3"/>
      <c r="G20" s="97" t="str">
        <f>IF(ISERROR(I18/2),"Modes are ","Mode is ")&amp;I18&amp;" "&amp;IF(G18=INT(G18),"since E(X) is an integer","since E(X) is not an integer")</f>
        <v>Modes are 3 and 4 since E(X) is an integer</v>
      </c>
      <c r="H20" s="97"/>
      <c r="I20" s="97"/>
    </row>
    <row r="21" spans="2:33">
      <c r="B21" s="2" t="str">
        <f t="shared" si="2"/>
        <v/>
      </c>
      <c r="C21" s="5" t="str">
        <f t="shared" ca="1" si="0"/>
        <v/>
      </c>
      <c r="D21" s="4" t="str">
        <f t="shared" ca="1" si="1"/>
        <v/>
      </c>
      <c r="E21" s="3"/>
      <c r="F21" s="3"/>
      <c r="G21" s="96"/>
      <c r="H21" s="96"/>
      <c r="I21" s="96"/>
    </row>
    <row r="22" spans="2:33">
      <c r="B22" s="2" t="str">
        <f t="shared" si="2"/>
        <v/>
      </c>
      <c r="C22" s="5" t="str">
        <f t="shared" ca="1" si="0"/>
        <v/>
      </c>
      <c r="D22" s="4" t="str">
        <f t="shared" ca="1" si="1"/>
        <v/>
      </c>
      <c r="E22" s="3"/>
      <c r="F22" s="3"/>
    </row>
    <row r="23" spans="2:33">
      <c r="B23" s="2" t="str">
        <f t="shared" si="2"/>
        <v/>
      </c>
      <c r="C23" s="5" t="str">
        <f t="shared" ca="1" si="0"/>
        <v/>
      </c>
      <c r="D23" s="4" t="str">
        <f t="shared" ca="1" si="1"/>
        <v/>
      </c>
      <c r="E23" s="3"/>
      <c r="F23" s="3"/>
      <c r="S23" s="20"/>
      <c r="AG23" s="20"/>
    </row>
    <row r="24" spans="2:33">
      <c r="B24" s="2" t="str">
        <f t="shared" si="2"/>
        <v/>
      </c>
      <c r="C24" s="5" t="str">
        <f t="shared" ca="1" si="0"/>
        <v/>
      </c>
      <c r="D24" s="4" t="str">
        <f t="shared" ca="1" si="1"/>
        <v/>
      </c>
      <c r="E24" s="3"/>
      <c r="F24" s="3"/>
    </row>
    <row r="25" spans="2:33">
      <c r="B25" s="2" t="str">
        <f t="shared" si="2"/>
        <v/>
      </c>
      <c r="C25" s="5" t="str">
        <f t="shared" ca="1" si="0"/>
        <v/>
      </c>
      <c r="D25" s="4" t="str">
        <f t="shared" ca="1" si="1"/>
        <v/>
      </c>
      <c r="E25" s="3"/>
      <c r="F25" s="3"/>
    </row>
    <row r="26" spans="2:33">
      <c r="B26" s="2" t="str">
        <f t="shared" si="2"/>
        <v/>
      </c>
      <c r="C26" s="5" t="str">
        <f t="shared" ca="1" si="0"/>
        <v/>
      </c>
      <c r="D26" s="4" t="str">
        <f t="shared" ca="1" si="1"/>
        <v/>
      </c>
      <c r="E26" s="3"/>
      <c r="F26" s="3"/>
    </row>
    <row r="27" spans="2:33">
      <c r="B27" s="2" t="str">
        <f t="shared" si="2"/>
        <v/>
      </c>
      <c r="C27" s="5" t="str">
        <f t="shared" ca="1" si="0"/>
        <v/>
      </c>
      <c r="D27" s="4" t="str">
        <f t="shared" ca="1" si="1"/>
        <v/>
      </c>
      <c r="E27" s="3"/>
      <c r="F27" s="3"/>
    </row>
    <row r="28" spans="2:33">
      <c r="B28" s="2" t="str">
        <f t="shared" si="2"/>
        <v/>
      </c>
      <c r="C28" s="5" t="str">
        <f t="shared" ca="1" si="0"/>
        <v/>
      </c>
      <c r="D28" s="4" t="str">
        <f t="shared" ca="1" si="1"/>
        <v/>
      </c>
      <c r="E28" s="3"/>
      <c r="F28" s="3"/>
    </row>
    <row r="29" spans="2:33">
      <c r="B29" s="2" t="str">
        <f t="shared" si="2"/>
        <v/>
      </c>
      <c r="C29" s="5" t="str">
        <f t="shared" ca="1" si="0"/>
        <v/>
      </c>
      <c r="D29" s="4" t="str">
        <f t="shared" ca="1" si="1"/>
        <v/>
      </c>
      <c r="E29" s="3"/>
      <c r="F29" s="3"/>
    </row>
    <row r="30" spans="2:33">
      <c r="B30" s="2" t="str">
        <f t="shared" si="2"/>
        <v/>
      </c>
      <c r="C30" s="5" t="str">
        <f t="shared" ca="1" si="0"/>
        <v/>
      </c>
      <c r="D30" s="4" t="str">
        <f t="shared" ca="1" si="1"/>
        <v/>
      </c>
      <c r="E30" s="3"/>
      <c r="F30" s="3"/>
    </row>
    <row r="31" spans="2:33">
      <c r="B31" s="2" t="str">
        <f t="shared" si="2"/>
        <v/>
      </c>
      <c r="C31" s="5" t="str">
        <f t="shared" ca="1" si="0"/>
        <v/>
      </c>
      <c r="D31" s="4" t="str">
        <f t="shared" ca="1" si="1"/>
        <v/>
      </c>
      <c r="E31" s="3"/>
      <c r="F31" s="3"/>
    </row>
    <row r="32" spans="2:33">
      <c r="B32" s="2" t="str">
        <f t="shared" si="2"/>
        <v/>
      </c>
      <c r="C32" s="5" t="str">
        <f t="shared" ca="1" si="0"/>
        <v/>
      </c>
      <c r="D32" s="4" t="str">
        <f t="shared" ca="1" si="1"/>
        <v/>
      </c>
      <c r="E32" s="3"/>
      <c r="F32" s="3"/>
    </row>
    <row r="33" spans="2:6">
      <c r="B33" s="2" t="str">
        <f t="shared" si="2"/>
        <v/>
      </c>
      <c r="C33" s="5" t="str">
        <f t="shared" ca="1" si="0"/>
        <v/>
      </c>
      <c r="D33" s="4" t="str">
        <f t="shared" ca="1" si="1"/>
        <v/>
      </c>
      <c r="E33" s="3"/>
      <c r="F33" s="3"/>
    </row>
    <row r="34" spans="2:6">
      <c r="B34" s="2" t="str">
        <f t="shared" si="2"/>
        <v/>
      </c>
      <c r="C34" s="5" t="str">
        <f t="shared" ca="1" si="0"/>
        <v/>
      </c>
      <c r="D34" s="4" t="str">
        <f t="shared" ca="1" si="1"/>
        <v/>
      </c>
      <c r="E34" s="3"/>
      <c r="F34" s="3"/>
    </row>
    <row r="35" spans="2:6">
      <c r="B35" s="2" t="str">
        <f t="shared" si="2"/>
        <v/>
      </c>
      <c r="C35" s="5" t="str">
        <f t="shared" ca="1" si="0"/>
        <v/>
      </c>
      <c r="D35" s="4" t="str">
        <f t="shared" ca="1" si="1"/>
        <v/>
      </c>
      <c r="E35" s="3"/>
      <c r="F35" s="3"/>
    </row>
    <row r="36" spans="2:6">
      <c r="B36" s="2" t="str">
        <f t="shared" si="2"/>
        <v/>
      </c>
      <c r="C36" s="5" t="str">
        <f t="shared" ca="1" si="0"/>
        <v/>
      </c>
      <c r="D36" s="4" t="str">
        <f t="shared" ca="1" si="1"/>
        <v/>
      </c>
      <c r="E36" s="3"/>
      <c r="F36" s="3"/>
    </row>
    <row r="37" spans="2:6">
      <c r="B37" s="2" t="str">
        <f t="shared" si="2"/>
        <v/>
      </c>
      <c r="C37" s="5" t="str">
        <f t="shared" ca="1" si="0"/>
        <v/>
      </c>
      <c r="D37" s="4" t="str">
        <f t="shared" ca="1" si="1"/>
        <v/>
      </c>
      <c r="E37" s="3"/>
      <c r="F37" s="3"/>
    </row>
    <row r="38" spans="2:6">
      <c r="B38" s="2" t="str">
        <f t="shared" si="2"/>
        <v/>
      </c>
      <c r="C38" s="5" t="str">
        <f t="shared" ca="1" si="0"/>
        <v/>
      </c>
      <c r="D38" s="4" t="str">
        <f t="shared" ca="1" si="1"/>
        <v/>
      </c>
      <c r="E38" s="3"/>
      <c r="F38" s="3"/>
    </row>
    <row r="39" spans="2:6">
      <c r="B39" s="2" t="str">
        <f t="shared" si="2"/>
        <v/>
      </c>
      <c r="C39" s="5" t="str">
        <f t="shared" ca="1" si="0"/>
        <v/>
      </c>
      <c r="D39" s="4" t="str">
        <f t="shared" ca="1" si="1"/>
        <v/>
      </c>
      <c r="E39" s="3"/>
      <c r="F39" s="3"/>
    </row>
    <row r="40" spans="2:6">
      <c r="B40" s="2" t="str">
        <f t="shared" si="2"/>
        <v/>
      </c>
      <c r="C40" s="5" t="str">
        <f t="shared" ca="1" si="0"/>
        <v/>
      </c>
      <c r="D40" s="4" t="str">
        <f t="shared" ca="1" si="1"/>
        <v/>
      </c>
      <c r="E40" s="3"/>
      <c r="F40" s="3"/>
    </row>
    <row r="41" spans="2:6">
      <c r="B41" s="2" t="str">
        <f t="shared" si="2"/>
        <v/>
      </c>
      <c r="C41" s="5" t="str">
        <f t="shared" ca="1" si="0"/>
        <v/>
      </c>
      <c r="D41" s="4" t="str">
        <f t="shared" ca="1" si="1"/>
        <v/>
      </c>
      <c r="E41" s="3"/>
      <c r="F41" s="3"/>
    </row>
    <row r="42" spans="2:6">
      <c r="B42" s="2" t="str">
        <f t="shared" si="2"/>
        <v/>
      </c>
      <c r="C42" s="5" t="str">
        <f t="shared" ca="1" si="0"/>
        <v/>
      </c>
      <c r="D42" s="4" t="str">
        <f t="shared" ca="1" si="1"/>
        <v/>
      </c>
      <c r="E42" s="3"/>
      <c r="F42" s="3"/>
    </row>
    <row r="43" spans="2:6">
      <c r="B43" s="2" t="str">
        <f t="shared" si="2"/>
        <v/>
      </c>
      <c r="C43" s="5" t="str">
        <f t="shared" ca="1" si="0"/>
        <v/>
      </c>
      <c r="D43" s="4" t="str">
        <f t="shared" ca="1" si="1"/>
        <v/>
      </c>
      <c r="E43" s="3"/>
      <c r="F43" s="3"/>
    </row>
    <row r="44" spans="2:6">
      <c r="B44" s="2" t="str">
        <f t="shared" si="2"/>
        <v/>
      </c>
      <c r="C44" s="5" t="str">
        <f t="shared" ca="1" si="0"/>
        <v/>
      </c>
      <c r="D44" s="4" t="str">
        <f t="shared" ca="1" si="1"/>
        <v/>
      </c>
      <c r="E44" s="3"/>
      <c r="F44" s="3"/>
    </row>
    <row r="45" spans="2:6">
      <c r="B45" s="2" t="str">
        <f t="shared" si="2"/>
        <v/>
      </c>
      <c r="C45" s="5" t="str">
        <f t="shared" ca="1" si="0"/>
        <v/>
      </c>
      <c r="D45" s="4" t="str">
        <f t="shared" ca="1" si="1"/>
        <v/>
      </c>
      <c r="E45" s="3"/>
      <c r="F45" s="3"/>
    </row>
    <row r="46" spans="2:6">
      <c r="B46" s="2" t="str">
        <f t="shared" si="2"/>
        <v/>
      </c>
      <c r="C46" s="5" t="str">
        <f t="shared" ca="1" si="0"/>
        <v/>
      </c>
      <c r="D46" s="4" t="str">
        <f t="shared" ca="1" si="1"/>
        <v/>
      </c>
      <c r="E46" s="3"/>
      <c r="F46" s="3"/>
    </row>
    <row r="47" spans="2:6">
      <c r="B47" s="2" t="str">
        <f t="shared" si="2"/>
        <v/>
      </c>
      <c r="C47" s="5" t="str">
        <f t="shared" ca="1" si="0"/>
        <v/>
      </c>
      <c r="D47" s="4" t="str">
        <f t="shared" ca="1" si="1"/>
        <v/>
      </c>
      <c r="E47" s="3"/>
      <c r="F47" s="3"/>
    </row>
    <row r="48" spans="2:6">
      <c r="B48" s="2" t="str">
        <f t="shared" si="2"/>
        <v/>
      </c>
      <c r="C48" s="5" t="str">
        <f t="shared" ca="1" si="0"/>
        <v/>
      </c>
      <c r="D48" s="4" t="str">
        <f t="shared" ca="1" si="1"/>
        <v/>
      </c>
      <c r="E48" s="3"/>
      <c r="F48" s="3"/>
    </row>
    <row r="49" spans="2:6">
      <c r="B49" s="2" t="str">
        <f t="shared" si="2"/>
        <v/>
      </c>
      <c r="C49" s="5" t="str">
        <f t="shared" ca="1" si="0"/>
        <v/>
      </c>
      <c r="D49" s="4" t="str">
        <f t="shared" ca="1" si="1"/>
        <v/>
      </c>
      <c r="E49" s="3"/>
      <c r="F49" s="3"/>
    </row>
    <row r="50" spans="2:6">
      <c r="B50" s="2" t="str">
        <f t="shared" si="2"/>
        <v/>
      </c>
      <c r="C50" s="5" t="str">
        <f t="shared" ca="1" si="0"/>
        <v/>
      </c>
      <c r="D50" s="4" t="str">
        <f t="shared" ca="1" si="1"/>
        <v/>
      </c>
      <c r="E50" s="3"/>
      <c r="F50" s="3"/>
    </row>
    <row r="51" spans="2:6">
      <c r="B51" s="2" t="str">
        <f t="shared" si="2"/>
        <v/>
      </c>
      <c r="C51" s="5" t="str">
        <f t="shared" ca="1" si="0"/>
        <v/>
      </c>
      <c r="D51" s="4" t="str">
        <f t="shared" ca="1" si="1"/>
        <v/>
      </c>
      <c r="E51" s="3"/>
      <c r="F51" s="3"/>
    </row>
    <row r="52" spans="2:6">
      <c r="B52" s="2" t="str">
        <f t="shared" si="2"/>
        <v/>
      </c>
      <c r="C52" s="5" t="str">
        <f t="shared" ca="1" si="0"/>
        <v/>
      </c>
      <c r="D52" s="4" t="str">
        <f t="shared" ca="1" si="1"/>
        <v/>
      </c>
      <c r="E52" s="3"/>
      <c r="F52" s="3"/>
    </row>
    <row r="53" spans="2:6">
      <c r="B53" s="2" t="str">
        <f t="shared" si="2"/>
        <v/>
      </c>
      <c r="C53" s="5" t="str">
        <f t="shared" ca="1" si="0"/>
        <v/>
      </c>
      <c r="D53" s="4" t="str">
        <f t="shared" ca="1" si="1"/>
        <v/>
      </c>
      <c r="E53" s="3"/>
      <c r="F53" s="3"/>
    </row>
    <row r="54" spans="2:6">
      <c r="B54" s="2" t="str">
        <f t="shared" si="2"/>
        <v/>
      </c>
      <c r="C54" s="5" t="str">
        <f t="shared" ca="1" si="0"/>
        <v/>
      </c>
      <c r="D54" s="4" t="str">
        <f t="shared" ca="1" si="1"/>
        <v/>
      </c>
      <c r="E54" s="3"/>
      <c r="F54" s="3"/>
    </row>
    <row r="55" spans="2:6">
      <c r="B55" s="2" t="str">
        <f t="shared" si="2"/>
        <v/>
      </c>
      <c r="C55" s="5" t="str">
        <f t="shared" ca="1" si="0"/>
        <v/>
      </c>
      <c r="D55" s="4" t="str">
        <f t="shared" ca="1" si="1"/>
        <v/>
      </c>
      <c r="E55" s="3"/>
      <c r="F55" s="3"/>
    </row>
    <row r="56" spans="2:6">
      <c r="B56" s="2" t="str">
        <f t="shared" si="2"/>
        <v/>
      </c>
      <c r="C56" s="5" t="str">
        <f t="shared" ca="1" si="0"/>
        <v/>
      </c>
      <c r="D56" s="4" t="str">
        <f t="shared" ca="1" si="1"/>
        <v/>
      </c>
      <c r="E56" s="3"/>
      <c r="F56" s="3"/>
    </row>
    <row r="57" spans="2:6">
      <c r="B57" s="2" t="str">
        <f t="shared" si="2"/>
        <v/>
      </c>
      <c r="C57" s="5" t="str">
        <f t="shared" ca="1" si="0"/>
        <v/>
      </c>
      <c r="D57" s="4" t="str">
        <f t="shared" ca="1" si="1"/>
        <v/>
      </c>
      <c r="E57" s="3"/>
      <c r="F57" s="3"/>
    </row>
    <row r="58" spans="2:6">
      <c r="B58" s="2" t="str">
        <f t="shared" si="2"/>
        <v/>
      </c>
      <c r="C58" s="5" t="str">
        <f t="shared" ca="1" si="0"/>
        <v/>
      </c>
      <c r="D58" s="4" t="str">
        <f t="shared" ca="1" si="1"/>
        <v/>
      </c>
      <c r="E58" s="3"/>
      <c r="F58" s="3"/>
    </row>
    <row r="59" spans="2:6">
      <c r="B59" s="2" t="str">
        <f t="shared" si="2"/>
        <v/>
      </c>
      <c r="C59" s="5" t="str">
        <f t="shared" ca="1" si="0"/>
        <v/>
      </c>
      <c r="D59" s="4" t="str">
        <f t="shared" ca="1" si="1"/>
        <v/>
      </c>
      <c r="E59" s="3"/>
      <c r="F59" s="3"/>
    </row>
    <row r="60" spans="2:6">
      <c r="B60" s="2" t="str">
        <f t="shared" si="2"/>
        <v/>
      </c>
      <c r="C60" s="5" t="str">
        <f t="shared" ca="1" si="0"/>
        <v/>
      </c>
      <c r="D60" s="4" t="str">
        <f t="shared" ca="1" si="1"/>
        <v/>
      </c>
      <c r="E60" s="3"/>
      <c r="F60" s="3"/>
    </row>
    <row r="61" spans="2:6">
      <c r="B61" s="2" t="str">
        <f t="shared" si="2"/>
        <v/>
      </c>
      <c r="C61" s="5" t="str">
        <f t="shared" ca="1" si="0"/>
        <v/>
      </c>
      <c r="D61" s="4" t="str">
        <f t="shared" ca="1" si="1"/>
        <v/>
      </c>
      <c r="E61" s="3"/>
      <c r="F61" s="3"/>
    </row>
    <row r="62" spans="2:6">
      <c r="B62" s="2" t="str">
        <f t="shared" si="2"/>
        <v/>
      </c>
      <c r="C62" s="5" t="str">
        <f t="shared" ca="1" si="0"/>
        <v/>
      </c>
      <c r="D62" s="4" t="str">
        <f t="shared" ca="1" si="1"/>
        <v/>
      </c>
      <c r="E62" s="3"/>
      <c r="F62" s="3"/>
    </row>
    <row r="63" spans="2:6">
      <c r="B63" s="2" t="str">
        <f t="shared" si="2"/>
        <v/>
      </c>
      <c r="C63" s="5" t="str">
        <f t="shared" ca="1" si="0"/>
        <v/>
      </c>
      <c r="D63" s="4" t="str">
        <f t="shared" ca="1" si="1"/>
        <v/>
      </c>
      <c r="E63" s="3"/>
      <c r="F63" s="3"/>
    </row>
    <row r="64" spans="2:6">
      <c r="B64" s="2" t="str">
        <f t="shared" si="2"/>
        <v/>
      </c>
      <c r="C64" s="5" t="str">
        <f t="shared" ca="1" si="0"/>
        <v/>
      </c>
      <c r="D64" s="4" t="str">
        <f t="shared" ca="1" si="1"/>
        <v/>
      </c>
      <c r="E64" s="3"/>
      <c r="F64" s="3"/>
    </row>
    <row r="65" spans="2:6">
      <c r="B65" s="2" t="str">
        <f t="shared" si="2"/>
        <v/>
      </c>
      <c r="C65" s="5" t="str">
        <f t="shared" ca="1" si="0"/>
        <v/>
      </c>
      <c r="D65" s="4" t="str">
        <f t="shared" ca="1" si="1"/>
        <v/>
      </c>
      <c r="E65" s="3"/>
      <c r="F65" s="3"/>
    </row>
    <row r="66" spans="2:6">
      <c r="B66" s="2" t="str">
        <f t="shared" si="2"/>
        <v/>
      </c>
      <c r="C66" s="5" t="str">
        <f t="shared" ca="1" si="0"/>
        <v/>
      </c>
      <c r="D66" s="4" t="str">
        <f t="shared" ca="1" si="1"/>
        <v/>
      </c>
      <c r="E66" s="3"/>
      <c r="F66" s="3"/>
    </row>
    <row r="67" spans="2:6">
      <c r="B67" s="2" t="str">
        <f t="shared" si="2"/>
        <v/>
      </c>
      <c r="C67" s="5" t="str">
        <f t="shared" ca="1" si="0"/>
        <v/>
      </c>
      <c r="D67" s="4" t="str">
        <f t="shared" ca="1" si="1"/>
        <v/>
      </c>
      <c r="E67" s="3"/>
      <c r="F67" s="3"/>
    </row>
    <row r="68" spans="2:6">
      <c r="B68" s="2" t="str">
        <f t="shared" si="2"/>
        <v/>
      </c>
      <c r="C68" s="5" t="str">
        <f t="shared" ref="C68:C131" ca="1" si="18">IFERROR(_xlfn.POISSON.DIST(B68,$G$2,FALSE),"")</f>
        <v/>
      </c>
      <c r="D68" s="4" t="str">
        <f t="shared" ref="D68:D131" ca="1" si="19">IFERROR(_xlfn.POISSON.DIST(B68,$G$2,TRUE),"")</f>
        <v/>
      </c>
      <c r="E68" s="3"/>
      <c r="F68" s="3"/>
    </row>
    <row r="69" spans="2:6">
      <c r="B69" s="2" t="str">
        <f t="shared" ref="B69:B132" si="20">IF(B68="","",IF(AND(B68&gt;$G$2*4,B68&gt;5),"",B68+1))</f>
        <v/>
      </c>
      <c r="C69" s="5" t="str">
        <f t="shared" ca="1" si="18"/>
        <v/>
      </c>
      <c r="D69" s="4" t="str">
        <f t="shared" ca="1" si="19"/>
        <v/>
      </c>
      <c r="E69" s="3"/>
      <c r="F69" s="3"/>
    </row>
    <row r="70" spans="2:6">
      <c r="B70" s="2" t="str">
        <f t="shared" si="20"/>
        <v/>
      </c>
      <c r="C70" s="5" t="str">
        <f t="shared" ca="1" si="18"/>
        <v/>
      </c>
      <c r="D70" s="4" t="str">
        <f t="shared" ca="1" si="19"/>
        <v/>
      </c>
      <c r="E70" s="3"/>
      <c r="F70" s="3"/>
    </row>
    <row r="71" spans="2:6">
      <c r="B71" s="2" t="str">
        <f t="shared" si="20"/>
        <v/>
      </c>
      <c r="C71" s="5" t="str">
        <f t="shared" ca="1" si="18"/>
        <v/>
      </c>
      <c r="D71" s="4" t="str">
        <f t="shared" ca="1" si="19"/>
        <v/>
      </c>
      <c r="E71" s="3"/>
      <c r="F71" s="3"/>
    </row>
    <row r="72" spans="2:6">
      <c r="B72" s="2" t="str">
        <f t="shared" si="20"/>
        <v/>
      </c>
      <c r="C72" s="5" t="str">
        <f t="shared" ca="1" si="18"/>
        <v/>
      </c>
      <c r="D72" s="4" t="str">
        <f t="shared" ca="1" si="19"/>
        <v/>
      </c>
      <c r="E72" s="3"/>
      <c r="F72" s="3"/>
    </row>
    <row r="73" spans="2:6">
      <c r="B73" s="2" t="str">
        <f t="shared" si="20"/>
        <v/>
      </c>
      <c r="C73" s="5" t="str">
        <f t="shared" ca="1" si="18"/>
        <v/>
      </c>
      <c r="D73" s="4" t="str">
        <f t="shared" ca="1" si="19"/>
        <v/>
      </c>
      <c r="E73" s="3"/>
      <c r="F73" s="3"/>
    </row>
    <row r="74" spans="2:6">
      <c r="B74" s="2" t="str">
        <f t="shared" si="20"/>
        <v/>
      </c>
      <c r="C74" s="5" t="str">
        <f t="shared" ca="1" si="18"/>
        <v/>
      </c>
      <c r="D74" s="4" t="str">
        <f t="shared" ca="1" si="19"/>
        <v/>
      </c>
      <c r="E74" s="3"/>
      <c r="F74" s="3"/>
    </row>
    <row r="75" spans="2:6">
      <c r="B75" s="2" t="str">
        <f t="shared" si="20"/>
        <v/>
      </c>
      <c r="C75" s="5" t="str">
        <f t="shared" ca="1" si="18"/>
        <v/>
      </c>
      <c r="D75" s="4" t="str">
        <f t="shared" ca="1" si="19"/>
        <v/>
      </c>
      <c r="E75" s="3"/>
      <c r="F75" s="3"/>
    </row>
    <row r="76" spans="2:6">
      <c r="B76" s="2" t="str">
        <f t="shared" si="20"/>
        <v/>
      </c>
      <c r="C76" s="5" t="str">
        <f t="shared" ca="1" si="18"/>
        <v/>
      </c>
      <c r="D76" s="4" t="str">
        <f t="shared" ca="1" si="19"/>
        <v/>
      </c>
      <c r="E76" s="3"/>
      <c r="F76" s="3"/>
    </row>
    <row r="77" spans="2:6">
      <c r="B77" s="2" t="str">
        <f t="shared" si="20"/>
        <v/>
      </c>
      <c r="C77" s="5" t="str">
        <f t="shared" ca="1" si="18"/>
        <v/>
      </c>
      <c r="D77" s="4" t="str">
        <f t="shared" ca="1" si="19"/>
        <v/>
      </c>
      <c r="E77" s="3"/>
      <c r="F77" s="3"/>
    </row>
    <row r="78" spans="2:6">
      <c r="B78" s="2" t="str">
        <f t="shared" si="20"/>
        <v/>
      </c>
      <c r="C78" s="5" t="str">
        <f t="shared" ca="1" si="18"/>
        <v/>
      </c>
      <c r="D78" s="4" t="str">
        <f t="shared" ca="1" si="19"/>
        <v/>
      </c>
      <c r="E78" s="3"/>
      <c r="F78" s="3"/>
    </row>
    <row r="79" spans="2:6">
      <c r="B79" s="2" t="str">
        <f t="shared" si="20"/>
        <v/>
      </c>
      <c r="C79" s="5" t="str">
        <f t="shared" ca="1" si="18"/>
        <v/>
      </c>
      <c r="D79" s="4" t="str">
        <f t="shared" ca="1" si="19"/>
        <v/>
      </c>
      <c r="E79" s="3"/>
      <c r="F79" s="3"/>
    </row>
    <row r="80" spans="2:6">
      <c r="B80" s="2" t="str">
        <f t="shared" si="20"/>
        <v/>
      </c>
      <c r="C80" s="5" t="str">
        <f t="shared" ca="1" si="18"/>
        <v/>
      </c>
      <c r="D80" s="4" t="str">
        <f t="shared" ca="1" si="19"/>
        <v/>
      </c>
      <c r="E80" s="3"/>
      <c r="F80" s="3"/>
    </row>
    <row r="81" spans="2:6">
      <c r="B81" s="2" t="str">
        <f t="shared" si="20"/>
        <v/>
      </c>
      <c r="C81" s="5" t="str">
        <f t="shared" ca="1" si="18"/>
        <v/>
      </c>
      <c r="D81" s="4" t="str">
        <f t="shared" ca="1" si="19"/>
        <v/>
      </c>
      <c r="E81" s="3"/>
      <c r="F81" s="3"/>
    </row>
    <row r="82" spans="2:6">
      <c r="B82" s="2" t="str">
        <f t="shared" si="20"/>
        <v/>
      </c>
      <c r="C82" s="5" t="str">
        <f t="shared" ca="1" si="18"/>
        <v/>
      </c>
      <c r="D82" s="4" t="str">
        <f t="shared" ca="1" si="19"/>
        <v/>
      </c>
      <c r="E82" s="3"/>
      <c r="F82" s="3"/>
    </row>
    <row r="83" spans="2:6">
      <c r="B83" s="2" t="str">
        <f t="shared" si="20"/>
        <v/>
      </c>
      <c r="C83" s="5" t="str">
        <f t="shared" ca="1" si="18"/>
        <v/>
      </c>
      <c r="D83" s="4" t="str">
        <f t="shared" ca="1" si="19"/>
        <v/>
      </c>
      <c r="E83" s="3"/>
      <c r="F83" s="3"/>
    </row>
    <row r="84" spans="2:6">
      <c r="B84" s="2" t="str">
        <f t="shared" si="20"/>
        <v/>
      </c>
      <c r="C84" s="5" t="str">
        <f t="shared" ca="1" si="18"/>
        <v/>
      </c>
      <c r="D84" s="4" t="str">
        <f t="shared" ca="1" si="19"/>
        <v/>
      </c>
      <c r="E84" s="3"/>
      <c r="F84" s="3"/>
    </row>
    <row r="85" spans="2:6">
      <c r="B85" s="2" t="str">
        <f t="shared" si="20"/>
        <v/>
      </c>
      <c r="C85" s="5" t="str">
        <f t="shared" ca="1" si="18"/>
        <v/>
      </c>
      <c r="D85" s="4" t="str">
        <f t="shared" ca="1" si="19"/>
        <v/>
      </c>
      <c r="E85" s="3"/>
      <c r="F85" s="3"/>
    </row>
    <row r="86" spans="2:6">
      <c r="B86" s="2" t="str">
        <f t="shared" si="20"/>
        <v/>
      </c>
      <c r="C86" s="5" t="str">
        <f t="shared" ca="1" si="18"/>
        <v/>
      </c>
      <c r="D86" s="4" t="str">
        <f t="shared" ca="1" si="19"/>
        <v/>
      </c>
      <c r="E86" s="3"/>
      <c r="F86" s="3"/>
    </row>
    <row r="87" spans="2:6">
      <c r="B87" s="2" t="str">
        <f t="shared" si="20"/>
        <v/>
      </c>
      <c r="C87" s="5" t="str">
        <f t="shared" ca="1" si="18"/>
        <v/>
      </c>
      <c r="D87" s="4" t="str">
        <f t="shared" ca="1" si="19"/>
        <v/>
      </c>
      <c r="E87" s="3"/>
      <c r="F87" s="3"/>
    </row>
    <row r="88" spans="2:6">
      <c r="B88" s="2" t="str">
        <f t="shared" si="20"/>
        <v/>
      </c>
      <c r="C88" s="5" t="str">
        <f t="shared" ca="1" si="18"/>
        <v/>
      </c>
      <c r="D88" s="4" t="str">
        <f t="shared" ca="1" si="19"/>
        <v/>
      </c>
      <c r="E88" s="3"/>
      <c r="F88" s="3"/>
    </row>
    <row r="89" spans="2:6">
      <c r="B89" s="2" t="str">
        <f t="shared" si="20"/>
        <v/>
      </c>
      <c r="C89" s="5" t="str">
        <f t="shared" ca="1" si="18"/>
        <v/>
      </c>
      <c r="D89" s="4" t="str">
        <f t="shared" ca="1" si="19"/>
        <v/>
      </c>
      <c r="E89" s="3"/>
      <c r="F89" s="3"/>
    </row>
    <row r="90" spans="2:6">
      <c r="B90" s="2" t="str">
        <f t="shared" si="20"/>
        <v/>
      </c>
      <c r="C90" s="5" t="str">
        <f t="shared" ca="1" si="18"/>
        <v/>
      </c>
      <c r="D90" s="4" t="str">
        <f t="shared" ca="1" si="19"/>
        <v/>
      </c>
      <c r="E90" s="3"/>
      <c r="F90" s="3"/>
    </row>
    <row r="91" spans="2:6">
      <c r="B91" s="2" t="str">
        <f t="shared" si="20"/>
        <v/>
      </c>
      <c r="C91" s="5" t="str">
        <f t="shared" ca="1" si="18"/>
        <v/>
      </c>
      <c r="D91" s="4" t="str">
        <f t="shared" ca="1" si="19"/>
        <v/>
      </c>
      <c r="E91" s="3"/>
      <c r="F91" s="3"/>
    </row>
    <row r="92" spans="2:6">
      <c r="B92" s="2" t="str">
        <f t="shared" si="20"/>
        <v/>
      </c>
      <c r="C92" s="5" t="str">
        <f t="shared" ca="1" si="18"/>
        <v/>
      </c>
      <c r="D92" s="4" t="str">
        <f t="shared" ca="1" si="19"/>
        <v/>
      </c>
      <c r="E92" s="3"/>
      <c r="F92" s="3"/>
    </row>
    <row r="93" spans="2:6">
      <c r="B93" s="2" t="str">
        <f t="shared" si="20"/>
        <v/>
      </c>
      <c r="C93" s="5" t="str">
        <f t="shared" ca="1" si="18"/>
        <v/>
      </c>
      <c r="D93" s="4" t="str">
        <f t="shared" ca="1" si="19"/>
        <v/>
      </c>
      <c r="E93" s="3"/>
      <c r="F93" s="3"/>
    </row>
    <row r="94" spans="2:6">
      <c r="B94" s="2" t="str">
        <f t="shared" si="20"/>
        <v/>
      </c>
      <c r="C94" s="5" t="str">
        <f t="shared" ca="1" si="18"/>
        <v/>
      </c>
      <c r="D94" s="4" t="str">
        <f t="shared" ca="1" si="19"/>
        <v/>
      </c>
      <c r="E94" s="3"/>
      <c r="F94" s="3"/>
    </row>
    <row r="95" spans="2:6">
      <c r="B95" s="2" t="str">
        <f t="shared" si="20"/>
        <v/>
      </c>
      <c r="C95" s="5" t="str">
        <f t="shared" ca="1" si="18"/>
        <v/>
      </c>
      <c r="D95" s="4" t="str">
        <f t="shared" ca="1" si="19"/>
        <v/>
      </c>
      <c r="E95" s="3"/>
      <c r="F95" s="3"/>
    </row>
    <row r="96" spans="2:6">
      <c r="B96" s="2" t="str">
        <f t="shared" si="20"/>
        <v/>
      </c>
      <c r="C96" s="5" t="str">
        <f t="shared" ca="1" si="18"/>
        <v/>
      </c>
      <c r="D96" s="4" t="str">
        <f t="shared" ca="1" si="19"/>
        <v/>
      </c>
      <c r="E96" s="3"/>
      <c r="F96" s="3"/>
    </row>
    <row r="97" spans="2:6">
      <c r="B97" s="2" t="str">
        <f t="shared" si="20"/>
        <v/>
      </c>
      <c r="C97" s="5" t="str">
        <f t="shared" ca="1" si="18"/>
        <v/>
      </c>
      <c r="D97" s="4" t="str">
        <f t="shared" ca="1" si="19"/>
        <v/>
      </c>
      <c r="E97" s="3"/>
      <c r="F97" s="3"/>
    </row>
    <row r="98" spans="2:6">
      <c r="B98" s="2" t="str">
        <f t="shared" si="20"/>
        <v/>
      </c>
      <c r="C98" s="5" t="str">
        <f t="shared" ca="1" si="18"/>
        <v/>
      </c>
      <c r="D98" s="4" t="str">
        <f t="shared" ca="1" si="19"/>
        <v/>
      </c>
      <c r="E98" s="3"/>
      <c r="F98" s="3"/>
    </row>
    <row r="99" spans="2:6">
      <c r="B99" s="2" t="str">
        <f t="shared" si="20"/>
        <v/>
      </c>
      <c r="C99" s="5" t="str">
        <f t="shared" ca="1" si="18"/>
        <v/>
      </c>
      <c r="D99" s="4" t="str">
        <f t="shared" ca="1" si="19"/>
        <v/>
      </c>
      <c r="E99" s="3"/>
      <c r="F99" s="3"/>
    </row>
    <row r="100" spans="2:6">
      <c r="B100" s="2" t="str">
        <f t="shared" si="20"/>
        <v/>
      </c>
      <c r="C100" s="5" t="str">
        <f t="shared" ca="1" si="18"/>
        <v/>
      </c>
      <c r="D100" s="4" t="str">
        <f t="shared" ca="1" si="19"/>
        <v/>
      </c>
      <c r="E100" s="3"/>
      <c r="F100" s="3"/>
    </row>
    <row r="101" spans="2:6">
      <c r="B101" s="2" t="str">
        <f t="shared" si="20"/>
        <v/>
      </c>
      <c r="C101" s="5" t="str">
        <f t="shared" ca="1" si="18"/>
        <v/>
      </c>
      <c r="D101" s="4" t="str">
        <f t="shared" ca="1" si="19"/>
        <v/>
      </c>
      <c r="E101" s="3"/>
      <c r="F101" s="3"/>
    </row>
    <row r="102" spans="2:6">
      <c r="B102" s="2" t="str">
        <f t="shared" si="20"/>
        <v/>
      </c>
      <c r="C102" s="5" t="str">
        <f t="shared" ca="1" si="18"/>
        <v/>
      </c>
      <c r="D102" s="4" t="str">
        <f t="shared" ca="1" si="19"/>
        <v/>
      </c>
      <c r="E102" s="3"/>
      <c r="F102" s="3"/>
    </row>
    <row r="103" spans="2:6">
      <c r="B103" s="2" t="str">
        <f t="shared" si="20"/>
        <v/>
      </c>
      <c r="C103" s="5" t="str">
        <f t="shared" ca="1" si="18"/>
        <v/>
      </c>
      <c r="D103" s="4" t="str">
        <f t="shared" ca="1" si="19"/>
        <v/>
      </c>
      <c r="E103" s="3"/>
      <c r="F103" s="3"/>
    </row>
    <row r="104" spans="2:6">
      <c r="B104" s="2" t="str">
        <f t="shared" si="20"/>
        <v/>
      </c>
      <c r="C104" s="5" t="str">
        <f t="shared" ca="1" si="18"/>
        <v/>
      </c>
      <c r="D104" s="4" t="str">
        <f t="shared" ca="1" si="19"/>
        <v/>
      </c>
    </row>
    <row r="105" spans="2:6">
      <c r="B105" s="2" t="str">
        <f t="shared" si="20"/>
        <v/>
      </c>
      <c r="C105" s="5" t="str">
        <f t="shared" ca="1" si="18"/>
        <v/>
      </c>
      <c r="D105" s="4" t="str">
        <f t="shared" ca="1" si="19"/>
        <v/>
      </c>
    </row>
    <row r="106" spans="2:6">
      <c r="B106" s="2" t="str">
        <f t="shared" si="20"/>
        <v/>
      </c>
      <c r="C106" s="5" t="str">
        <f t="shared" ca="1" si="18"/>
        <v/>
      </c>
      <c r="D106" s="4" t="str">
        <f t="shared" ca="1" si="19"/>
        <v/>
      </c>
    </row>
    <row r="107" spans="2:6">
      <c r="B107" s="2" t="str">
        <f t="shared" si="20"/>
        <v/>
      </c>
      <c r="C107" s="5" t="str">
        <f t="shared" ca="1" si="18"/>
        <v/>
      </c>
      <c r="D107" s="4" t="str">
        <f t="shared" ca="1" si="19"/>
        <v/>
      </c>
    </row>
    <row r="108" spans="2:6">
      <c r="B108" s="2" t="str">
        <f t="shared" si="20"/>
        <v/>
      </c>
      <c r="C108" s="5" t="str">
        <f t="shared" ca="1" si="18"/>
        <v/>
      </c>
      <c r="D108" s="4" t="str">
        <f t="shared" ca="1" si="19"/>
        <v/>
      </c>
    </row>
    <row r="109" spans="2:6">
      <c r="B109" s="2" t="str">
        <f t="shared" si="20"/>
        <v/>
      </c>
      <c r="C109" s="5" t="str">
        <f t="shared" ca="1" si="18"/>
        <v/>
      </c>
      <c r="D109" s="4" t="str">
        <f t="shared" ca="1" si="19"/>
        <v/>
      </c>
    </row>
    <row r="110" spans="2:6">
      <c r="B110" s="2" t="str">
        <f t="shared" si="20"/>
        <v/>
      </c>
      <c r="C110" s="5" t="str">
        <f t="shared" ca="1" si="18"/>
        <v/>
      </c>
      <c r="D110" s="4" t="str">
        <f t="shared" ca="1" si="19"/>
        <v/>
      </c>
    </row>
    <row r="111" spans="2:6">
      <c r="B111" s="2" t="str">
        <f t="shared" si="20"/>
        <v/>
      </c>
      <c r="C111" s="5" t="str">
        <f t="shared" ca="1" si="18"/>
        <v/>
      </c>
      <c r="D111" s="4" t="str">
        <f t="shared" ca="1" si="19"/>
        <v/>
      </c>
    </row>
    <row r="112" spans="2:6">
      <c r="B112" s="2" t="str">
        <f t="shared" si="20"/>
        <v/>
      </c>
      <c r="C112" s="5" t="str">
        <f t="shared" ca="1" si="18"/>
        <v/>
      </c>
      <c r="D112" s="4" t="str">
        <f t="shared" ca="1" si="19"/>
        <v/>
      </c>
    </row>
    <row r="113" spans="2:4">
      <c r="B113" s="2" t="str">
        <f t="shared" si="20"/>
        <v/>
      </c>
      <c r="C113" s="5" t="str">
        <f t="shared" ca="1" si="18"/>
        <v/>
      </c>
      <c r="D113" s="4" t="str">
        <f t="shared" ca="1" si="19"/>
        <v/>
      </c>
    </row>
    <row r="114" spans="2:4">
      <c r="B114" s="2" t="str">
        <f t="shared" si="20"/>
        <v/>
      </c>
      <c r="C114" s="5" t="str">
        <f t="shared" ca="1" si="18"/>
        <v/>
      </c>
      <c r="D114" s="4" t="str">
        <f t="shared" ca="1" si="19"/>
        <v/>
      </c>
    </row>
    <row r="115" spans="2:4">
      <c r="B115" s="2" t="str">
        <f t="shared" si="20"/>
        <v/>
      </c>
      <c r="C115" s="5" t="str">
        <f t="shared" ca="1" si="18"/>
        <v/>
      </c>
      <c r="D115" s="4" t="str">
        <f t="shared" ca="1" si="19"/>
        <v/>
      </c>
    </row>
    <row r="116" spans="2:4">
      <c r="B116" s="2" t="str">
        <f t="shared" si="20"/>
        <v/>
      </c>
      <c r="C116" s="5" t="str">
        <f t="shared" ca="1" si="18"/>
        <v/>
      </c>
      <c r="D116" s="4" t="str">
        <f t="shared" ca="1" si="19"/>
        <v/>
      </c>
    </row>
    <row r="117" spans="2:4">
      <c r="B117" s="2" t="str">
        <f t="shared" si="20"/>
        <v/>
      </c>
      <c r="C117" s="5" t="str">
        <f t="shared" ca="1" si="18"/>
        <v/>
      </c>
      <c r="D117" s="4" t="str">
        <f t="shared" ca="1" si="19"/>
        <v/>
      </c>
    </row>
    <row r="118" spans="2:4">
      <c r="B118" s="2" t="str">
        <f t="shared" si="20"/>
        <v/>
      </c>
      <c r="C118" s="5" t="str">
        <f t="shared" ca="1" si="18"/>
        <v/>
      </c>
      <c r="D118" s="4" t="str">
        <f t="shared" ca="1" si="19"/>
        <v/>
      </c>
    </row>
    <row r="119" spans="2:4">
      <c r="B119" s="2" t="str">
        <f t="shared" si="20"/>
        <v/>
      </c>
      <c r="C119" s="5" t="str">
        <f t="shared" ca="1" si="18"/>
        <v/>
      </c>
      <c r="D119" s="4" t="str">
        <f t="shared" ca="1" si="19"/>
        <v/>
      </c>
    </row>
    <row r="120" spans="2:4">
      <c r="B120" s="2" t="str">
        <f t="shared" si="20"/>
        <v/>
      </c>
      <c r="C120" s="5" t="str">
        <f t="shared" ca="1" si="18"/>
        <v/>
      </c>
      <c r="D120" s="4" t="str">
        <f t="shared" ca="1" si="19"/>
        <v/>
      </c>
    </row>
    <row r="121" spans="2:4">
      <c r="B121" s="2" t="str">
        <f t="shared" si="20"/>
        <v/>
      </c>
      <c r="C121" s="5" t="str">
        <f t="shared" ca="1" si="18"/>
        <v/>
      </c>
      <c r="D121" s="4" t="str">
        <f t="shared" ca="1" si="19"/>
        <v/>
      </c>
    </row>
    <row r="122" spans="2:4">
      <c r="B122" s="2" t="str">
        <f t="shared" si="20"/>
        <v/>
      </c>
      <c r="C122" s="5" t="str">
        <f t="shared" ca="1" si="18"/>
        <v/>
      </c>
      <c r="D122" s="4" t="str">
        <f t="shared" ca="1" si="19"/>
        <v/>
      </c>
    </row>
    <row r="123" spans="2:4">
      <c r="B123" s="2" t="str">
        <f t="shared" si="20"/>
        <v/>
      </c>
      <c r="C123" s="5" t="str">
        <f t="shared" ca="1" si="18"/>
        <v/>
      </c>
      <c r="D123" s="4" t="str">
        <f t="shared" ca="1" si="19"/>
        <v/>
      </c>
    </row>
    <row r="124" spans="2:4">
      <c r="B124" s="2" t="str">
        <f t="shared" si="20"/>
        <v/>
      </c>
      <c r="C124" s="5" t="str">
        <f t="shared" ca="1" si="18"/>
        <v/>
      </c>
      <c r="D124" s="4" t="str">
        <f t="shared" ca="1" si="19"/>
        <v/>
      </c>
    </row>
    <row r="125" spans="2:4">
      <c r="B125" s="2" t="str">
        <f t="shared" si="20"/>
        <v/>
      </c>
      <c r="C125" s="5" t="str">
        <f t="shared" ca="1" si="18"/>
        <v/>
      </c>
      <c r="D125" s="4" t="str">
        <f t="shared" ca="1" si="19"/>
        <v/>
      </c>
    </row>
    <row r="126" spans="2:4">
      <c r="B126" s="2" t="str">
        <f t="shared" si="20"/>
        <v/>
      </c>
      <c r="C126" s="5" t="str">
        <f t="shared" ca="1" si="18"/>
        <v/>
      </c>
      <c r="D126" s="4" t="str">
        <f t="shared" ca="1" si="19"/>
        <v/>
      </c>
    </row>
    <row r="127" spans="2:4">
      <c r="B127" s="2" t="str">
        <f t="shared" si="20"/>
        <v/>
      </c>
      <c r="C127" s="5" t="str">
        <f t="shared" ca="1" si="18"/>
        <v/>
      </c>
      <c r="D127" s="4" t="str">
        <f t="shared" ca="1" si="19"/>
        <v/>
      </c>
    </row>
    <row r="128" spans="2:4">
      <c r="B128" s="2" t="str">
        <f t="shared" si="20"/>
        <v/>
      </c>
      <c r="C128" s="5" t="str">
        <f t="shared" ca="1" si="18"/>
        <v/>
      </c>
      <c r="D128" s="4" t="str">
        <f t="shared" ca="1" si="19"/>
        <v/>
      </c>
    </row>
    <row r="129" spans="2:4">
      <c r="B129" s="2" t="str">
        <f t="shared" si="20"/>
        <v/>
      </c>
      <c r="C129" s="5" t="str">
        <f t="shared" ca="1" si="18"/>
        <v/>
      </c>
      <c r="D129" s="4" t="str">
        <f t="shared" ca="1" si="19"/>
        <v/>
      </c>
    </row>
    <row r="130" spans="2:4">
      <c r="B130" s="2" t="str">
        <f t="shared" si="20"/>
        <v/>
      </c>
      <c r="C130" s="5" t="str">
        <f t="shared" ca="1" si="18"/>
        <v/>
      </c>
      <c r="D130" s="4" t="str">
        <f t="shared" ca="1" si="19"/>
        <v/>
      </c>
    </row>
    <row r="131" spans="2:4">
      <c r="B131" s="2" t="str">
        <f t="shared" si="20"/>
        <v/>
      </c>
      <c r="C131" s="5" t="str">
        <f t="shared" ca="1" si="18"/>
        <v/>
      </c>
      <c r="D131" s="4" t="str">
        <f t="shared" ca="1" si="19"/>
        <v/>
      </c>
    </row>
    <row r="132" spans="2:4">
      <c r="B132" s="2" t="str">
        <f t="shared" si="20"/>
        <v/>
      </c>
      <c r="C132" s="5" t="str">
        <f t="shared" ref="C132:C195" ca="1" si="21">IFERROR(_xlfn.POISSON.DIST(B132,$G$2,FALSE),"")</f>
        <v/>
      </c>
      <c r="D132" s="4" t="str">
        <f t="shared" ref="D132:D195" ca="1" si="22">IFERROR(_xlfn.POISSON.DIST(B132,$G$2,TRUE),"")</f>
        <v/>
      </c>
    </row>
    <row r="133" spans="2:4">
      <c r="B133" s="2" t="str">
        <f t="shared" ref="B133:B196" si="23">IF(B132="","",IF(AND(B132&gt;$G$2*4,B132&gt;5),"",B132+1))</f>
        <v/>
      </c>
      <c r="C133" s="5" t="str">
        <f t="shared" ca="1" si="21"/>
        <v/>
      </c>
      <c r="D133" s="4" t="str">
        <f t="shared" ca="1" si="22"/>
        <v/>
      </c>
    </row>
    <row r="134" spans="2:4">
      <c r="B134" s="2" t="str">
        <f t="shared" si="23"/>
        <v/>
      </c>
      <c r="C134" s="5" t="str">
        <f t="shared" ca="1" si="21"/>
        <v/>
      </c>
      <c r="D134" s="4" t="str">
        <f t="shared" ca="1" si="22"/>
        <v/>
      </c>
    </row>
    <row r="135" spans="2:4">
      <c r="B135" s="2" t="str">
        <f t="shared" si="23"/>
        <v/>
      </c>
      <c r="C135" s="5" t="str">
        <f t="shared" ca="1" si="21"/>
        <v/>
      </c>
      <c r="D135" s="4" t="str">
        <f t="shared" ca="1" si="22"/>
        <v/>
      </c>
    </row>
    <row r="136" spans="2:4">
      <c r="B136" s="2" t="str">
        <f t="shared" si="23"/>
        <v/>
      </c>
      <c r="C136" s="5" t="str">
        <f t="shared" ca="1" si="21"/>
        <v/>
      </c>
      <c r="D136" s="4" t="str">
        <f t="shared" ca="1" si="22"/>
        <v/>
      </c>
    </row>
    <row r="137" spans="2:4">
      <c r="B137" s="2" t="str">
        <f t="shared" si="23"/>
        <v/>
      </c>
      <c r="C137" s="5" t="str">
        <f t="shared" ca="1" si="21"/>
        <v/>
      </c>
      <c r="D137" s="4" t="str">
        <f t="shared" ca="1" si="22"/>
        <v/>
      </c>
    </row>
    <row r="138" spans="2:4">
      <c r="B138" s="2" t="str">
        <f t="shared" si="23"/>
        <v/>
      </c>
      <c r="C138" s="5" t="str">
        <f t="shared" ca="1" si="21"/>
        <v/>
      </c>
      <c r="D138" s="4" t="str">
        <f t="shared" ca="1" si="22"/>
        <v/>
      </c>
    </row>
    <row r="139" spans="2:4">
      <c r="B139" s="2" t="str">
        <f t="shared" si="23"/>
        <v/>
      </c>
      <c r="C139" s="5" t="str">
        <f t="shared" ca="1" si="21"/>
        <v/>
      </c>
      <c r="D139" s="4" t="str">
        <f t="shared" ca="1" si="22"/>
        <v/>
      </c>
    </row>
    <row r="140" spans="2:4">
      <c r="B140" s="2" t="str">
        <f t="shared" si="23"/>
        <v/>
      </c>
      <c r="C140" s="5" t="str">
        <f t="shared" ca="1" si="21"/>
        <v/>
      </c>
      <c r="D140" s="4" t="str">
        <f t="shared" ca="1" si="22"/>
        <v/>
      </c>
    </row>
    <row r="141" spans="2:4">
      <c r="B141" s="2" t="str">
        <f t="shared" si="23"/>
        <v/>
      </c>
      <c r="C141" s="5" t="str">
        <f t="shared" ca="1" si="21"/>
        <v/>
      </c>
      <c r="D141" s="4" t="str">
        <f t="shared" ca="1" si="22"/>
        <v/>
      </c>
    </row>
    <row r="142" spans="2:4">
      <c r="B142" s="2" t="str">
        <f t="shared" si="23"/>
        <v/>
      </c>
      <c r="C142" s="5" t="str">
        <f t="shared" ca="1" si="21"/>
        <v/>
      </c>
      <c r="D142" s="4" t="str">
        <f t="shared" ca="1" si="22"/>
        <v/>
      </c>
    </row>
    <row r="143" spans="2:4">
      <c r="B143" s="2" t="str">
        <f t="shared" si="23"/>
        <v/>
      </c>
      <c r="C143" s="5" t="str">
        <f t="shared" ca="1" si="21"/>
        <v/>
      </c>
      <c r="D143" s="4" t="str">
        <f t="shared" ca="1" si="22"/>
        <v/>
      </c>
    </row>
    <row r="144" spans="2:4">
      <c r="B144" s="2" t="str">
        <f t="shared" si="23"/>
        <v/>
      </c>
      <c r="C144" s="5" t="str">
        <f t="shared" ca="1" si="21"/>
        <v/>
      </c>
      <c r="D144" s="4" t="str">
        <f t="shared" ca="1" si="22"/>
        <v/>
      </c>
    </row>
    <row r="145" spans="2:4">
      <c r="B145" s="2" t="str">
        <f t="shared" si="23"/>
        <v/>
      </c>
      <c r="C145" s="5" t="str">
        <f t="shared" ca="1" si="21"/>
        <v/>
      </c>
      <c r="D145" s="4" t="str">
        <f t="shared" ca="1" si="22"/>
        <v/>
      </c>
    </row>
    <row r="146" spans="2:4">
      <c r="B146" s="2" t="str">
        <f t="shared" si="23"/>
        <v/>
      </c>
      <c r="C146" s="5" t="str">
        <f t="shared" ca="1" si="21"/>
        <v/>
      </c>
      <c r="D146" s="4" t="str">
        <f t="shared" ca="1" si="22"/>
        <v/>
      </c>
    </row>
    <row r="147" spans="2:4">
      <c r="B147" s="2" t="str">
        <f t="shared" si="23"/>
        <v/>
      </c>
      <c r="C147" s="5" t="str">
        <f t="shared" ca="1" si="21"/>
        <v/>
      </c>
      <c r="D147" s="4" t="str">
        <f t="shared" ca="1" si="22"/>
        <v/>
      </c>
    </row>
    <row r="148" spans="2:4">
      <c r="B148" s="2" t="str">
        <f t="shared" si="23"/>
        <v/>
      </c>
      <c r="C148" s="5" t="str">
        <f t="shared" ca="1" si="21"/>
        <v/>
      </c>
      <c r="D148" s="4" t="str">
        <f t="shared" ca="1" si="22"/>
        <v/>
      </c>
    </row>
    <row r="149" spans="2:4">
      <c r="B149" s="2" t="str">
        <f t="shared" si="23"/>
        <v/>
      </c>
      <c r="C149" s="5" t="str">
        <f t="shared" ca="1" si="21"/>
        <v/>
      </c>
      <c r="D149" s="4" t="str">
        <f t="shared" ca="1" si="22"/>
        <v/>
      </c>
    </row>
    <row r="150" spans="2:4">
      <c r="B150" s="2" t="str">
        <f t="shared" si="23"/>
        <v/>
      </c>
      <c r="C150" s="5" t="str">
        <f t="shared" ca="1" si="21"/>
        <v/>
      </c>
      <c r="D150" s="4" t="str">
        <f t="shared" ca="1" si="22"/>
        <v/>
      </c>
    </row>
    <row r="151" spans="2:4">
      <c r="B151" s="2" t="str">
        <f t="shared" si="23"/>
        <v/>
      </c>
      <c r="C151" s="5" t="str">
        <f t="shared" ca="1" si="21"/>
        <v/>
      </c>
      <c r="D151" s="4" t="str">
        <f t="shared" ca="1" si="22"/>
        <v/>
      </c>
    </row>
    <row r="152" spans="2:4">
      <c r="B152" s="2" t="str">
        <f t="shared" si="23"/>
        <v/>
      </c>
      <c r="C152" s="5" t="str">
        <f t="shared" ca="1" si="21"/>
        <v/>
      </c>
      <c r="D152" s="4" t="str">
        <f t="shared" ca="1" si="22"/>
        <v/>
      </c>
    </row>
    <row r="153" spans="2:4">
      <c r="B153" s="2" t="str">
        <f t="shared" si="23"/>
        <v/>
      </c>
      <c r="C153" s="5" t="str">
        <f t="shared" ca="1" si="21"/>
        <v/>
      </c>
      <c r="D153" s="4" t="str">
        <f t="shared" ca="1" si="22"/>
        <v/>
      </c>
    </row>
    <row r="154" spans="2:4">
      <c r="B154" s="2" t="str">
        <f t="shared" si="23"/>
        <v/>
      </c>
      <c r="C154" s="5" t="str">
        <f t="shared" ca="1" si="21"/>
        <v/>
      </c>
      <c r="D154" s="4" t="str">
        <f t="shared" ca="1" si="22"/>
        <v/>
      </c>
    </row>
    <row r="155" spans="2:4">
      <c r="B155" s="2" t="str">
        <f t="shared" si="23"/>
        <v/>
      </c>
      <c r="C155" s="5" t="str">
        <f t="shared" ca="1" si="21"/>
        <v/>
      </c>
      <c r="D155" s="4" t="str">
        <f t="shared" ca="1" si="22"/>
        <v/>
      </c>
    </row>
    <row r="156" spans="2:4">
      <c r="B156" s="2" t="str">
        <f t="shared" si="23"/>
        <v/>
      </c>
      <c r="C156" s="5" t="str">
        <f t="shared" ca="1" si="21"/>
        <v/>
      </c>
      <c r="D156" s="4" t="str">
        <f t="shared" ca="1" si="22"/>
        <v/>
      </c>
    </row>
    <row r="157" spans="2:4">
      <c r="B157" s="2" t="str">
        <f t="shared" si="23"/>
        <v/>
      </c>
      <c r="C157" s="5" t="str">
        <f t="shared" ca="1" si="21"/>
        <v/>
      </c>
      <c r="D157" s="4" t="str">
        <f t="shared" ca="1" si="22"/>
        <v/>
      </c>
    </row>
    <row r="158" spans="2:4">
      <c r="B158" s="2" t="str">
        <f t="shared" si="23"/>
        <v/>
      </c>
      <c r="C158" s="5" t="str">
        <f t="shared" ca="1" si="21"/>
        <v/>
      </c>
      <c r="D158" s="4" t="str">
        <f t="shared" ca="1" si="22"/>
        <v/>
      </c>
    </row>
    <row r="159" spans="2:4">
      <c r="B159" s="2" t="str">
        <f t="shared" si="23"/>
        <v/>
      </c>
      <c r="C159" s="5" t="str">
        <f t="shared" ca="1" si="21"/>
        <v/>
      </c>
      <c r="D159" s="4" t="str">
        <f t="shared" ca="1" si="22"/>
        <v/>
      </c>
    </row>
    <row r="160" spans="2:4">
      <c r="B160" s="2" t="str">
        <f t="shared" si="23"/>
        <v/>
      </c>
      <c r="C160" s="5" t="str">
        <f t="shared" ca="1" si="21"/>
        <v/>
      </c>
      <c r="D160" s="4" t="str">
        <f t="shared" ca="1" si="22"/>
        <v/>
      </c>
    </row>
    <row r="161" spans="2:4">
      <c r="B161" s="2" t="str">
        <f t="shared" si="23"/>
        <v/>
      </c>
      <c r="C161" s="5" t="str">
        <f t="shared" ca="1" si="21"/>
        <v/>
      </c>
      <c r="D161" s="4" t="str">
        <f t="shared" ca="1" si="22"/>
        <v/>
      </c>
    </row>
    <row r="162" spans="2:4">
      <c r="B162" s="2" t="str">
        <f t="shared" si="23"/>
        <v/>
      </c>
      <c r="C162" s="5" t="str">
        <f t="shared" ca="1" si="21"/>
        <v/>
      </c>
      <c r="D162" s="4" t="str">
        <f t="shared" ca="1" si="22"/>
        <v/>
      </c>
    </row>
    <row r="163" spans="2:4">
      <c r="B163" s="2" t="str">
        <f t="shared" si="23"/>
        <v/>
      </c>
      <c r="C163" s="5" t="str">
        <f t="shared" ca="1" si="21"/>
        <v/>
      </c>
      <c r="D163" s="4" t="str">
        <f t="shared" ca="1" si="22"/>
        <v/>
      </c>
    </row>
    <row r="164" spans="2:4">
      <c r="B164" s="2" t="str">
        <f t="shared" si="23"/>
        <v/>
      </c>
      <c r="C164" s="5" t="str">
        <f t="shared" ca="1" si="21"/>
        <v/>
      </c>
      <c r="D164" s="4" t="str">
        <f t="shared" ca="1" si="22"/>
        <v/>
      </c>
    </row>
    <row r="165" spans="2:4">
      <c r="B165" s="2" t="str">
        <f t="shared" si="23"/>
        <v/>
      </c>
      <c r="C165" s="5" t="str">
        <f t="shared" ca="1" si="21"/>
        <v/>
      </c>
      <c r="D165" s="4" t="str">
        <f t="shared" ca="1" si="22"/>
        <v/>
      </c>
    </row>
    <row r="166" spans="2:4">
      <c r="B166" s="2" t="str">
        <f t="shared" si="23"/>
        <v/>
      </c>
      <c r="C166" s="5" t="str">
        <f t="shared" ca="1" si="21"/>
        <v/>
      </c>
      <c r="D166" s="4" t="str">
        <f t="shared" ca="1" si="22"/>
        <v/>
      </c>
    </row>
    <row r="167" spans="2:4">
      <c r="B167" s="2" t="str">
        <f t="shared" si="23"/>
        <v/>
      </c>
      <c r="C167" s="5" t="str">
        <f t="shared" ca="1" si="21"/>
        <v/>
      </c>
      <c r="D167" s="4" t="str">
        <f t="shared" ca="1" si="22"/>
        <v/>
      </c>
    </row>
    <row r="168" spans="2:4">
      <c r="B168" s="2" t="str">
        <f t="shared" si="23"/>
        <v/>
      </c>
      <c r="C168" s="5" t="str">
        <f t="shared" ca="1" si="21"/>
        <v/>
      </c>
      <c r="D168" s="4" t="str">
        <f t="shared" ca="1" si="22"/>
        <v/>
      </c>
    </row>
    <row r="169" spans="2:4">
      <c r="B169" s="2" t="str">
        <f t="shared" si="23"/>
        <v/>
      </c>
      <c r="C169" s="5" t="str">
        <f t="shared" ca="1" si="21"/>
        <v/>
      </c>
      <c r="D169" s="4" t="str">
        <f t="shared" ca="1" si="22"/>
        <v/>
      </c>
    </row>
    <row r="170" spans="2:4">
      <c r="B170" s="2" t="str">
        <f t="shared" si="23"/>
        <v/>
      </c>
      <c r="C170" s="5" t="str">
        <f t="shared" ca="1" si="21"/>
        <v/>
      </c>
      <c r="D170" s="4" t="str">
        <f t="shared" ca="1" si="22"/>
        <v/>
      </c>
    </row>
    <row r="171" spans="2:4">
      <c r="B171" s="2" t="str">
        <f t="shared" si="23"/>
        <v/>
      </c>
      <c r="C171" s="5" t="str">
        <f t="shared" ca="1" si="21"/>
        <v/>
      </c>
      <c r="D171" s="4" t="str">
        <f t="shared" ca="1" si="22"/>
        <v/>
      </c>
    </row>
    <row r="172" spans="2:4">
      <c r="B172" s="2" t="str">
        <f t="shared" si="23"/>
        <v/>
      </c>
      <c r="C172" s="5" t="str">
        <f t="shared" ca="1" si="21"/>
        <v/>
      </c>
      <c r="D172" s="4" t="str">
        <f t="shared" ca="1" si="22"/>
        <v/>
      </c>
    </row>
    <row r="173" spans="2:4">
      <c r="B173" s="2" t="str">
        <f t="shared" si="23"/>
        <v/>
      </c>
      <c r="C173" s="5" t="str">
        <f t="shared" ca="1" si="21"/>
        <v/>
      </c>
      <c r="D173" s="4" t="str">
        <f t="shared" ca="1" si="22"/>
        <v/>
      </c>
    </row>
    <row r="174" spans="2:4">
      <c r="B174" s="2" t="str">
        <f t="shared" si="23"/>
        <v/>
      </c>
      <c r="C174" s="5" t="str">
        <f t="shared" ca="1" si="21"/>
        <v/>
      </c>
      <c r="D174" s="4" t="str">
        <f t="shared" ca="1" si="22"/>
        <v/>
      </c>
    </row>
    <row r="175" spans="2:4">
      <c r="B175" s="2" t="str">
        <f t="shared" si="23"/>
        <v/>
      </c>
      <c r="C175" s="5" t="str">
        <f t="shared" ca="1" si="21"/>
        <v/>
      </c>
      <c r="D175" s="4" t="str">
        <f t="shared" ca="1" si="22"/>
        <v/>
      </c>
    </row>
    <row r="176" spans="2:4">
      <c r="B176" s="2" t="str">
        <f t="shared" si="23"/>
        <v/>
      </c>
      <c r="C176" s="5" t="str">
        <f t="shared" ca="1" si="21"/>
        <v/>
      </c>
      <c r="D176" s="4" t="str">
        <f t="shared" ca="1" si="22"/>
        <v/>
      </c>
    </row>
    <row r="177" spans="2:4">
      <c r="B177" s="2" t="str">
        <f t="shared" si="23"/>
        <v/>
      </c>
      <c r="C177" s="5" t="str">
        <f t="shared" ca="1" si="21"/>
        <v/>
      </c>
      <c r="D177" s="4" t="str">
        <f t="shared" ca="1" si="22"/>
        <v/>
      </c>
    </row>
    <row r="178" spans="2:4">
      <c r="B178" s="2" t="str">
        <f t="shared" si="23"/>
        <v/>
      </c>
      <c r="C178" s="5" t="str">
        <f t="shared" ca="1" si="21"/>
        <v/>
      </c>
      <c r="D178" s="4" t="str">
        <f t="shared" ca="1" si="22"/>
        <v/>
      </c>
    </row>
    <row r="179" spans="2:4">
      <c r="B179" s="2" t="str">
        <f t="shared" si="23"/>
        <v/>
      </c>
      <c r="C179" s="5" t="str">
        <f t="shared" ca="1" si="21"/>
        <v/>
      </c>
      <c r="D179" s="4" t="str">
        <f t="shared" ca="1" si="22"/>
        <v/>
      </c>
    </row>
    <row r="180" spans="2:4">
      <c r="B180" s="2" t="str">
        <f t="shared" si="23"/>
        <v/>
      </c>
      <c r="C180" s="5" t="str">
        <f t="shared" ca="1" si="21"/>
        <v/>
      </c>
      <c r="D180" s="4" t="str">
        <f t="shared" ca="1" si="22"/>
        <v/>
      </c>
    </row>
    <row r="181" spans="2:4">
      <c r="B181" s="2" t="str">
        <f t="shared" si="23"/>
        <v/>
      </c>
      <c r="C181" s="5" t="str">
        <f t="shared" ca="1" si="21"/>
        <v/>
      </c>
      <c r="D181" s="4" t="str">
        <f t="shared" ca="1" si="22"/>
        <v/>
      </c>
    </row>
    <row r="182" spans="2:4">
      <c r="B182" s="2" t="str">
        <f t="shared" si="23"/>
        <v/>
      </c>
      <c r="C182" s="5" t="str">
        <f t="shared" ca="1" si="21"/>
        <v/>
      </c>
      <c r="D182" s="4" t="str">
        <f t="shared" ca="1" si="22"/>
        <v/>
      </c>
    </row>
    <row r="183" spans="2:4">
      <c r="B183" s="2" t="str">
        <f t="shared" si="23"/>
        <v/>
      </c>
      <c r="C183" s="5" t="str">
        <f t="shared" ca="1" si="21"/>
        <v/>
      </c>
      <c r="D183" s="4" t="str">
        <f t="shared" ca="1" si="22"/>
        <v/>
      </c>
    </row>
    <row r="184" spans="2:4">
      <c r="B184" s="2" t="str">
        <f t="shared" si="23"/>
        <v/>
      </c>
      <c r="C184" s="5" t="str">
        <f t="shared" ca="1" si="21"/>
        <v/>
      </c>
      <c r="D184" s="4" t="str">
        <f t="shared" ca="1" si="22"/>
        <v/>
      </c>
    </row>
    <row r="185" spans="2:4">
      <c r="B185" s="2" t="str">
        <f t="shared" si="23"/>
        <v/>
      </c>
      <c r="C185" s="5" t="str">
        <f t="shared" ca="1" si="21"/>
        <v/>
      </c>
      <c r="D185" s="4" t="str">
        <f t="shared" ca="1" si="22"/>
        <v/>
      </c>
    </row>
    <row r="186" spans="2:4">
      <c r="B186" s="2" t="str">
        <f t="shared" si="23"/>
        <v/>
      </c>
      <c r="C186" s="5" t="str">
        <f t="shared" ca="1" si="21"/>
        <v/>
      </c>
      <c r="D186" s="4" t="str">
        <f t="shared" ca="1" si="22"/>
        <v/>
      </c>
    </row>
    <row r="187" spans="2:4">
      <c r="B187" s="2" t="str">
        <f t="shared" si="23"/>
        <v/>
      </c>
      <c r="C187" s="5" t="str">
        <f t="shared" ca="1" si="21"/>
        <v/>
      </c>
      <c r="D187" s="4" t="str">
        <f t="shared" ca="1" si="22"/>
        <v/>
      </c>
    </row>
    <row r="188" spans="2:4">
      <c r="B188" s="2" t="str">
        <f t="shared" si="23"/>
        <v/>
      </c>
      <c r="C188" s="5" t="str">
        <f t="shared" ca="1" si="21"/>
        <v/>
      </c>
      <c r="D188" s="4" t="str">
        <f t="shared" ca="1" si="22"/>
        <v/>
      </c>
    </row>
    <row r="189" spans="2:4">
      <c r="B189" s="2" t="str">
        <f t="shared" si="23"/>
        <v/>
      </c>
      <c r="C189" s="5" t="str">
        <f t="shared" ca="1" si="21"/>
        <v/>
      </c>
      <c r="D189" s="4" t="str">
        <f t="shared" ca="1" si="22"/>
        <v/>
      </c>
    </row>
    <row r="190" spans="2:4">
      <c r="B190" s="2" t="str">
        <f t="shared" si="23"/>
        <v/>
      </c>
      <c r="C190" s="5" t="str">
        <f t="shared" ca="1" si="21"/>
        <v/>
      </c>
      <c r="D190" s="4" t="str">
        <f t="shared" ca="1" si="22"/>
        <v/>
      </c>
    </row>
    <row r="191" spans="2:4">
      <c r="B191" s="2" t="str">
        <f t="shared" si="23"/>
        <v/>
      </c>
      <c r="C191" s="5" t="str">
        <f t="shared" ca="1" si="21"/>
        <v/>
      </c>
      <c r="D191" s="4" t="str">
        <f t="shared" ca="1" si="22"/>
        <v/>
      </c>
    </row>
    <row r="192" spans="2:4">
      <c r="B192" s="2" t="str">
        <f t="shared" si="23"/>
        <v/>
      </c>
      <c r="C192" s="5" t="str">
        <f t="shared" ca="1" si="21"/>
        <v/>
      </c>
      <c r="D192" s="4" t="str">
        <f t="shared" ca="1" si="22"/>
        <v/>
      </c>
    </row>
    <row r="193" spans="2:4">
      <c r="B193" s="2" t="str">
        <f t="shared" si="23"/>
        <v/>
      </c>
      <c r="C193" s="5" t="str">
        <f t="shared" ca="1" si="21"/>
        <v/>
      </c>
      <c r="D193" s="4" t="str">
        <f t="shared" ca="1" si="22"/>
        <v/>
      </c>
    </row>
    <row r="194" spans="2:4">
      <c r="B194" s="2" t="str">
        <f t="shared" si="23"/>
        <v/>
      </c>
      <c r="C194" s="5" t="str">
        <f t="shared" ca="1" si="21"/>
        <v/>
      </c>
      <c r="D194" s="4" t="str">
        <f t="shared" ca="1" si="22"/>
        <v/>
      </c>
    </row>
    <row r="195" spans="2:4">
      <c r="B195" s="2" t="str">
        <f t="shared" si="23"/>
        <v/>
      </c>
      <c r="C195" s="5" t="str">
        <f t="shared" ca="1" si="21"/>
        <v/>
      </c>
      <c r="D195" s="4" t="str">
        <f t="shared" ca="1" si="22"/>
        <v/>
      </c>
    </row>
    <row r="196" spans="2:4">
      <c r="B196" s="2" t="str">
        <f t="shared" si="23"/>
        <v/>
      </c>
      <c r="C196" s="5" t="str">
        <f t="shared" ref="C196:C259" ca="1" si="24">IFERROR(_xlfn.POISSON.DIST(B196,$G$2,FALSE),"")</f>
        <v/>
      </c>
      <c r="D196" s="4" t="str">
        <f t="shared" ref="D196:D259" ca="1" si="25">IFERROR(_xlfn.POISSON.DIST(B196,$G$2,TRUE),"")</f>
        <v/>
      </c>
    </row>
    <row r="197" spans="2:4">
      <c r="B197" s="2" t="str">
        <f t="shared" ref="B197:B260" si="26">IF(B196="","",IF(AND(B196&gt;$G$2*4,B196&gt;5),"",B196+1))</f>
        <v/>
      </c>
      <c r="C197" s="5" t="str">
        <f t="shared" ca="1" si="24"/>
        <v/>
      </c>
      <c r="D197" s="4" t="str">
        <f t="shared" ca="1" si="25"/>
        <v/>
      </c>
    </row>
    <row r="198" spans="2:4">
      <c r="B198" s="2" t="str">
        <f t="shared" si="26"/>
        <v/>
      </c>
      <c r="C198" s="5" t="str">
        <f t="shared" ca="1" si="24"/>
        <v/>
      </c>
      <c r="D198" s="4" t="str">
        <f t="shared" ca="1" si="25"/>
        <v/>
      </c>
    </row>
    <row r="199" spans="2:4">
      <c r="B199" s="2" t="str">
        <f t="shared" si="26"/>
        <v/>
      </c>
      <c r="C199" s="5" t="str">
        <f t="shared" ca="1" si="24"/>
        <v/>
      </c>
      <c r="D199" s="4" t="str">
        <f t="shared" ca="1" si="25"/>
        <v/>
      </c>
    </row>
    <row r="200" spans="2:4">
      <c r="B200" s="2" t="str">
        <f t="shared" si="26"/>
        <v/>
      </c>
      <c r="C200" s="5" t="str">
        <f t="shared" ca="1" si="24"/>
        <v/>
      </c>
      <c r="D200" s="4" t="str">
        <f t="shared" ca="1" si="25"/>
        <v/>
      </c>
    </row>
    <row r="201" spans="2:4">
      <c r="B201" s="2" t="str">
        <f t="shared" si="26"/>
        <v/>
      </c>
      <c r="C201" s="5" t="str">
        <f t="shared" ca="1" si="24"/>
        <v/>
      </c>
      <c r="D201" s="4" t="str">
        <f t="shared" ca="1" si="25"/>
        <v/>
      </c>
    </row>
    <row r="202" spans="2:4">
      <c r="B202" s="2" t="str">
        <f t="shared" si="26"/>
        <v/>
      </c>
      <c r="C202" s="5" t="str">
        <f t="shared" ca="1" si="24"/>
        <v/>
      </c>
      <c r="D202" s="4" t="str">
        <f t="shared" ca="1" si="25"/>
        <v/>
      </c>
    </row>
    <row r="203" spans="2:4">
      <c r="B203" s="2" t="str">
        <f t="shared" si="26"/>
        <v/>
      </c>
      <c r="C203" s="5" t="str">
        <f t="shared" ca="1" si="24"/>
        <v/>
      </c>
      <c r="D203" s="4" t="str">
        <f t="shared" ca="1" si="25"/>
        <v/>
      </c>
    </row>
    <row r="204" spans="2:4">
      <c r="B204" s="2" t="str">
        <f t="shared" si="26"/>
        <v/>
      </c>
      <c r="C204" s="5" t="str">
        <f t="shared" ca="1" si="24"/>
        <v/>
      </c>
      <c r="D204" s="4" t="str">
        <f t="shared" ca="1" si="25"/>
        <v/>
      </c>
    </row>
    <row r="205" spans="2:4">
      <c r="B205" s="2" t="str">
        <f t="shared" si="26"/>
        <v/>
      </c>
      <c r="C205" s="5" t="str">
        <f t="shared" ca="1" si="24"/>
        <v/>
      </c>
      <c r="D205" s="4" t="str">
        <f t="shared" ca="1" si="25"/>
        <v/>
      </c>
    </row>
    <row r="206" spans="2:4">
      <c r="B206" s="2" t="str">
        <f t="shared" si="26"/>
        <v/>
      </c>
      <c r="C206" s="5" t="str">
        <f t="shared" ca="1" si="24"/>
        <v/>
      </c>
      <c r="D206" s="4" t="str">
        <f t="shared" ca="1" si="25"/>
        <v/>
      </c>
    </row>
    <row r="207" spans="2:4">
      <c r="B207" s="2" t="str">
        <f t="shared" si="26"/>
        <v/>
      </c>
      <c r="C207" s="5" t="str">
        <f t="shared" ca="1" si="24"/>
        <v/>
      </c>
      <c r="D207" s="4" t="str">
        <f t="shared" ca="1" si="25"/>
        <v/>
      </c>
    </row>
    <row r="208" spans="2:4">
      <c r="B208" s="2" t="str">
        <f t="shared" si="26"/>
        <v/>
      </c>
      <c r="C208" s="5" t="str">
        <f t="shared" ca="1" si="24"/>
        <v/>
      </c>
      <c r="D208" s="4" t="str">
        <f t="shared" ca="1" si="25"/>
        <v/>
      </c>
    </row>
    <row r="209" spans="2:4">
      <c r="B209" s="2" t="str">
        <f t="shared" si="26"/>
        <v/>
      </c>
      <c r="C209" s="5" t="str">
        <f t="shared" ca="1" si="24"/>
        <v/>
      </c>
      <c r="D209" s="4" t="str">
        <f t="shared" ca="1" si="25"/>
        <v/>
      </c>
    </row>
    <row r="210" spans="2:4">
      <c r="B210" s="2" t="str">
        <f t="shared" si="26"/>
        <v/>
      </c>
      <c r="C210" s="5" t="str">
        <f t="shared" ca="1" si="24"/>
        <v/>
      </c>
      <c r="D210" s="4" t="str">
        <f t="shared" ca="1" si="25"/>
        <v/>
      </c>
    </row>
    <row r="211" spans="2:4">
      <c r="B211" s="2" t="str">
        <f t="shared" si="26"/>
        <v/>
      </c>
      <c r="C211" s="5" t="str">
        <f t="shared" ca="1" si="24"/>
        <v/>
      </c>
      <c r="D211" s="4" t="str">
        <f t="shared" ca="1" si="25"/>
        <v/>
      </c>
    </row>
    <row r="212" spans="2:4">
      <c r="B212" s="2" t="str">
        <f t="shared" si="26"/>
        <v/>
      </c>
      <c r="C212" s="5" t="str">
        <f t="shared" ca="1" si="24"/>
        <v/>
      </c>
      <c r="D212" s="4" t="str">
        <f t="shared" ca="1" si="25"/>
        <v/>
      </c>
    </row>
    <row r="213" spans="2:4">
      <c r="B213" s="2" t="str">
        <f t="shared" si="26"/>
        <v/>
      </c>
      <c r="C213" s="5" t="str">
        <f t="shared" ca="1" si="24"/>
        <v/>
      </c>
      <c r="D213" s="4" t="str">
        <f t="shared" ca="1" si="25"/>
        <v/>
      </c>
    </row>
    <row r="214" spans="2:4">
      <c r="B214" s="2" t="str">
        <f t="shared" si="26"/>
        <v/>
      </c>
      <c r="C214" s="5" t="str">
        <f t="shared" ca="1" si="24"/>
        <v/>
      </c>
      <c r="D214" s="4" t="str">
        <f t="shared" ca="1" si="25"/>
        <v/>
      </c>
    </row>
    <row r="215" spans="2:4">
      <c r="B215" s="2" t="str">
        <f t="shared" si="26"/>
        <v/>
      </c>
      <c r="C215" s="5" t="str">
        <f t="shared" ca="1" si="24"/>
        <v/>
      </c>
      <c r="D215" s="4" t="str">
        <f t="shared" ca="1" si="25"/>
        <v/>
      </c>
    </row>
    <row r="216" spans="2:4">
      <c r="B216" s="2" t="str">
        <f t="shared" si="26"/>
        <v/>
      </c>
      <c r="C216" s="5" t="str">
        <f t="shared" ca="1" si="24"/>
        <v/>
      </c>
      <c r="D216" s="4" t="str">
        <f t="shared" ca="1" si="25"/>
        <v/>
      </c>
    </row>
    <row r="217" spans="2:4">
      <c r="B217" s="2" t="str">
        <f t="shared" si="26"/>
        <v/>
      </c>
      <c r="C217" s="5" t="str">
        <f t="shared" ca="1" si="24"/>
        <v/>
      </c>
      <c r="D217" s="4" t="str">
        <f t="shared" ca="1" si="25"/>
        <v/>
      </c>
    </row>
    <row r="218" spans="2:4">
      <c r="B218" s="2" t="str">
        <f t="shared" si="26"/>
        <v/>
      </c>
      <c r="C218" s="5" t="str">
        <f t="shared" ca="1" si="24"/>
        <v/>
      </c>
      <c r="D218" s="4" t="str">
        <f t="shared" ca="1" si="25"/>
        <v/>
      </c>
    </row>
    <row r="219" spans="2:4">
      <c r="B219" s="2" t="str">
        <f t="shared" si="26"/>
        <v/>
      </c>
      <c r="C219" s="5" t="str">
        <f t="shared" ca="1" si="24"/>
        <v/>
      </c>
      <c r="D219" s="4" t="str">
        <f t="shared" ca="1" si="25"/>
        <v/>
      </c>
    </row>
    <row r="220" spans="2:4">
      <c r="B220" s="2" t="str">
        <f t="shared" si="26"/>
        <v/>
      </c>
      <c r="C220" s="5" t="str">
        <f t="shared" ca="1" si="24"/>
        <v/>
      </c>
      <c r="D220" s="4" t="str">
        <f t="shared" ca="1" si="25"/>
        <v/>
      </c>
    </row>
    <row r="221" spans="2:4">
      <c r="B221" s="2" t="str">
        <f t="shared" si="26"/>
        <v/>
      </c>
      <c r="C221" s="5" t="str">
        <f t="shared" ca="1" si="24"/>
        <v/>
      </c>
      <c r="D221" s="4" t="str">
        <f t="shared" ca="1" si="25"/>
        <v/>
      </c>
    </row>
    <row r="222" spans="2:4">
      <c r="B222" s="2" t="str">
        <f t="shared" si="26"/>
        <v/>
      </c>
      <c r="C222" s="5" t="str">
        <f t="shared" ca="1" si="24"/>
        <v/>
      </c>
      <c r="D222" s="4" t="str">
        <f t="shared" ca="1" si="25"/>
        <v/>
      </c>
    </row>
    <row r="223" spans="2:4">
      <c r="B223" s="2" t="str">
        <f t="shared" si="26"/>
        <v/>
      </c>
      <c r="C223" s="5" t="str">
        <f t="shared" ca="1" si="24"/>
        <v/>
      </c>
      <c r="D223" s="4" t="str">
        <f t="shared" ca="1" si="25"/>
        <v/>
      </c>
    </row>
    <row r="224" spans="2:4">
      <c r="B224" s="2" t="str">
        <f t="shared" si="26"/>
        <v/>
      </c>
      <c r="C224" s="5" t="str">
        <f t="shared" ca="1" si="24"/>
        <v/>
      </c>
      <c r="D224" s="4" t="str">
        <f t="shared" ca="1" si="25"/>
        <v/>
      </c>
    </row>
    <row r="225" spans="2:4">
      <c r="B225" s="2" t="str">
        <f t="shared" si="26"/>
        <v/>
      </c>
      <c r="C225" s="5" t="str">
        <f t="shared" ca="1" si="24"/>
        <v/>
      </c>
      <c r="D225" s="4" t="str">
        <f t="shared" ca="1" si="25"/>
        <v/>
      </c>
    </row>
    <row r="226" spans="2:4">
      <c r="B226" s="2" t="str">
        <f t="shared" si="26"/>
        <v/>
      </c>
      <c r="C226" s="5" t="str">
        <f t="shared" ca="1" si="24"/>
        <v/>
      </c>
      <c r="D226" s="4" t="str">
        <f t="shared" ca="1" si="25"/>
        <v/>
      </c>
    </row>
    <row r="227" spans="2:4">
      <c r="B227" s="2" t="str">
        <f t="shared" si="26"/>
        <v/>
      </c>
      <c r="C227" s="5" t="str">
        <f t="shared" ca="1" si="24"/>
        <v/>
      </c>
      <c r="D227" s="4" t="str">
        <f t="shared" ca="1" si="25"/>
        <v/>
      </c>
    </row>
    <row r="228" spans="2:4">
      <c r="B228" s="2" t="str">
        <f t="shared" si="26"/>
        <v/>
      </c>
      <c r="C228" s="5" t="str">
        <f t="shared" ca="1" si="24"/>
        <v/>
      </c>
      <c r="D228" s="4" t="str">
        <f t="shared" ca="1" si="25"/>
        <v/>
      </c>
    </row>
    <row r="229" spans="2:4">
      <c r="B229" s="2" t="str">
        <f t="shared" si="26"/>
        <v/>
      </c>
      <c r="C229" s="5" t="str">
        <f t="shared" ca="1" si="24"/>
        <v/>
      </c>
      <c r="D229" s="4" t="str">
        <f t="shared" ca="1" si="25"/>
        <v/>
      </c>
    </row>
    <row r="230" spans="2:4">
      <c r="B230" s="2" t="str">
        <f t="shared" si="26"/>
        <v/>
      </c>
      <c r="C230" s="5" t="str">
        <f t="shared" ca="1" si="24"/>
        <v/>
      </c>
      <c r="D230" s="4" t="str">
        <f t="shared" ca="1" si="25"/>
        <v/>
      </c>
    </row>
    <row r="231" spans="2:4">
      <c r="B231" s="2" t="str">
        <f t="shared" si="26"/>
        <v/>
      </c>
      <c r="C231" s="5" t="str">
        <f t="shared" ca="1" si="24"/>
        <v/>
      </c>
      <c r="D231" s="4" t="str">
        <f t="shared" ca="1" si="25"/>
        <v/>
      </c>
    </row>
    <row r="232" spans="2:4">
      <c r="B232" s="2" t="str">
        <f t="shared" si="26"/>
        <v/>
      </c>
      <c r="C232" s="5" t="str">
        <f t="shared" ca="1" si="24"/>
        <v/>
      </c>
      <c r="D232" s="4" t="str">
        <f t="shared" ca="1" si="25"/>
        <v/>
      </c>
    </row>
    <row r="233" spans="2:4">
      <c r="B233" s="2" t="str">
        <f t="shared" si="26"/>
        <v/>
      </c>
      <c r="C233" s="5" t="str">
        <f t="shared" ca="1" si="24"/>
        <v/>
      </c>
      <c r="D233" s="4" t="str">
        <f t="shared" ca="1" si="25"/>
        <v/>
      </c>
    </row>
    <row r="234" spans="2:4">
      <c r="B234" s="2" t="str">
        <f t="shared" si="26"/>
        <v/>
      </c>
      <c r="C234" s="5" t="str">
        <f t="shared" ca="1" si="24"/>
        <v/>
      </c>
      <c r="D234" s="4" t="str">
        <f t="shared" ca="1" si="25"/>
        <v/>
      </c>
    </row>
    <row r="235" spans="2:4">
      <c r="B235" s="2" t="str">
        <f t="shared" si="26"/>
        <v/>
      </c>
      <c r="C235" s="5" t="str">
        <f t="shared" ca="1" si="24"/>
        <v/>
      </c>
      <c r="D235" s="4" t="str">
        <f t="shared" ca="1" si="25"/>
        <v/>
      </c>
    </row>
    <row r="236" spans="2:4">
      <c r="B236" s="2" t="str">
        <f t="shared" si="26"/>
        <v/>
      </c>
      <c r="C236" s="5" t="str">
        <f t="shared" ca="1" si="24"/>
        <v/>
      </c>
      <c r="D236" s="4" t="str">
        <f t="shared" ca="1" si="25"/>
        <v/>
      </c>
    </row>
    <row r="237" spans="2:4">
      <c r="B237" s="2" t="str">
        <f t="shared" si="26"/>
        <v/>
      </c>
      <c r="C237" s="5" t="str">
        <f t="shared" ca="1" si="24"/>
        <v/>
      </c>
      <c r="D237" s="4" t="str">
        <f t="shared" ca="1" si="25"/>
        <v/>
      </c>
    </row>
    <row r="238" spans="2:4">
      <c r="B238" s="2" t="str">
        <f t="shared" si="26"/>
        <v/>
      </c>
      <c r="C238" s="5" t="str">
        <f t="shared" ca="1" si="24"/>
        <v/>
      </c>
      <c r="D238" s="4" t="str">
        <f t="shared" ca="1" si="25"/>
        <v/>
      </c>
    </row>
    <row r="239" spans="2:4">
      <c r="B239" s="2" t="str">
        <f t="shared" si="26"/>
        <v/>
      </c>
      <c r="C239" s="5" t="str">
        <f t="shared" ca="1" si="24"/>
        <v/>
      </c>
      <c r="D239" s="4" t="str">
        <f t="shared" ca="1" si="25"/>
        <v/>
      </c>
    </row>
    <row r="240" spans="2:4">
      <c r="B240" s="2" t="str">
        <f t="shared" si="26"/>
        <v/>
      </c>
      <c r="C240" s="5" t="str">
        <f t="shared" ca="1" si="24"/>
        <v/>
      </c>
      <c r="D240" s="4" t="str">
        <f t="shared" ca="1" si="25"/>
        <v/>
      </c>
    </row>
    <row r="241" spans="2:4">
      <c r="B241" s="2" t="str">
        <f t="shared" si="26"/>
        <v/>
      </c>
      <c r="C241" s="5" t="str">
        <f t="shared" ca="1" si="24"/>
        <v/>
      </c>
      <c r="D241" s="4" t="str">
        <f t="shared" ca="1" si="25"/>
        <v/>
      </c>
    </row>
    <row r="242" spans="2:4">
      <c r="B242" s="2" t="str">
        <f t="shared" si="26"/>
        <v/>
      </c>
      <c r="C242" s="5" t="str">
        <f t="shared" ca="1" si="24"/>
        <v/>
      </c>
      <c r="D242" s="4" t="str">
        <f t="shared" ca="1" si="25"/>
        <v/>
      </c>
    </row>
    <row r="243" spans="2:4">
      <c r="B243" s="2" t="str">
        <f t="shared" si="26"/>
        <v/>
      </c>
      <c r="C243" s="5" t="str">
        <f t="shared" ca="1" si="24"/>
        <v/>
      </c>
      <c r="D243" s="4" t="str">
        <f t="shared" ca="1" si="25"/>
        <v/>
      </c>
    </row>
    <row r="244" spans="2:4">
      <c r="B244" s="2" t="str">
        <f t="shared" si="26"/>
        <v/>
      </c>
      <c r="C244" s="5" t="str">
        <f t="shared" ca="1" si="24"/>
        <v/>
      </c>
      <c r="D244" s="4" t="str">
        <f t="shared" ca="1" si="25"/>
        <v/>
      </c>
    </row>
    <row r="245" spans="2:4">
      <c r="B245" s="2" t="str">
        <f t="shared" si="26"/>
        <v/>
      </c>
      <c r="C245" s="5" t="str">
        <f t="shared" ca="1" si="24"/>
        <v/>
      </c>
      <c r="D245" s="4" t="str">
        <f t="shared" ca="1" si="25"/>
        <v/>
      </c>
    </row>
    <row r="246" spans="2:4">
      <c r="B246" s="2" t="str">
        <f t="shared" si="26"/>
        <v/>
      </c>
      <c r="C246" s="5" t="str">
        <f t="shared" ca="1" si="24"/>
        <v/>
      </c>
      <c r="D246" s="4" t="str">
        <f t="shared" ca="1" si="25"/>
        <v/>
      </c>
    </row>
    <row r="247" spans="2:4">
      <c r="B247" s="2" t="str">
        <f t="shared" si="26"/>
        <v/>
      </c>
      <c r="C247" s="5" t="str">
        <f t="shared" ca="1" si="24"/>
        <v/>
      </c>
      <c r="D247" s="4" t="str">
        <f t="shared" ca="1" si="25"/>
        <v/>
      </c>
    </row>
    <row r="248" spans="2:4">
      <c r="B248" s="2" t="str">
        <f t="shared" si="26"/>
        <v/>
      </c>
      <c r="C248" s="5" t="str">
        <f t="shared" ca="1" si="24"/>
        <v/>
      </c>
      <c r="D248" s="4" t="str">
        <f t="shared" ca="1" si="25"/>
        <v/>
      </c>
    </row>
    <row r="249" spans="2:4">
      <c r="B249" s="2" t="str">
        <f t="shared" si="26"/>
        <v/>
      </c>
      <c r="C249" s="5" t="str">
        <f t="shared" ca="1" si="24"/>
        <v/>
      </c>
      <c r="D249" s="4" t="str">
        <f t="shared" ca="1" si="25"/>
        <v/>
      </c>
    </row>
    <row r="250" spans="2:4">
      <c r="B250" s="2" t="str">
        <f t="shared" si="26"/>
        <v/>
      </c>
      <c r="C250" s="5" t="str">
        <f t="shared" ca="1" si="24"/>
        <v/>
      </c>
      <c r="D250" s="4" t="str">
        <f t="shared" ca="1" si="25"/>
        <v/>
      </c>
    </row>
    <row r="251" spans="2:4">
      <c r="B251" s="2" t="str">
        <f t="shared" si="26"/>
        <v/>
      </c>
      <c r="C251" s="5" t="str">
        <f t="shared" ca="1" si="24"/>
        <v/>
      </c>
      <c r="D251" s="4" t="str">
        <f t="shared" ca="1" si="25"/>
        <v/>
      </c>
    </row>
    <row r="252" spans="2:4">
      <c r="B252" s="2" t="str">
        <f t="shared" si="26"/>
        <v/>
      </c>
      <c r="C252" s="5" t="str">
        <f t="shared" ca="1" si="24"/>
        <v/>
      </c>
      <c r="D252" s="4" t="str">
        <f t="shared" ca="1" si="25"/>
        <v/>
      </c>
    </row>
    <row r="253" spans="2:4">
      <c r="B253" s="2" t="str">
        <f t="shared" si="26"/>
        <v/>
      </c>
      <c r="C253" s="5" t="str">
        <f t="shared" ca="1" si="24"/>
        <v/>
      </c>
      <c r="D253" s="4" t="str">
        <f t="shared" ca="1" si="25"/>
        <v/>
      </c>
    </row>
    <row r="254" spans="2:4">
      <c r="B254" s="2" t="str">
        <f t="shared" si="26"/>
        <v/>
      </c>
      <c r="C254" s="5" t="str">
        <f t="shared" ca="1" si="24"/>
        <v/>
      </c>
      <c r="D254" s="4" t="str">
        <f t="shared" ca="1" si="25"/>
        <v/>
      </c>
    </row>
    <row r="255" spans="2:4">
      <c r="B255" s="2" t="str">
        <f t="shared" si="26"/>
        <v/>
      </c>
      <c r="C255" s="5" t="str">
        <f t="shared" ca="1" si="24"/>
        <v/>
      </c>
      <c r="D255" s="4" t="str">
        <f t="shared" ca="1" si="25"/>
        <v/>
      </c>
    </row>
    <row r="256" spans="2:4">
      <c r="B256" s="2" t="str">
        <f t="shared" si="26"/>
        <v/>
      </c>
      <c r="C256" s="5" t="str">
        <f t="shared" ca="1" si="24"/>
        <v/>
      </c>
      <c r="D256" s="4" t="str">
        <f t="shared" ca="1" si="25"/>
        <v/>
      </c>
    </row>
    <row r="257" spans="2:4">
      <c r="B257" s="2" t="str">
        <f t="shared" si="26"/>
        <v/>
      </c>
      <c r="C257" s="5" t="str">
        <f t="shared" ca="1" si="24"/>
        <v/>
      </c>
      <c r="D257" s="4" t="str">
        <f t="shared" ca="1" si="25"/>
        <v/>
      </c>
    </row>
    <row r="258" spans="2:4">
      <c r="B258" s="2" t="str">
        <f t="shared" si="26"/>
        <v/>
      </c>
      <c r="C258" s="5" t="str">
        <f t="shared" ca="1" si="24"/>
        <v/>
      </c>
      <c r="D258" s="4" t="str">
        <f t="shared" ca="1" si="25"/>
        <v/>
      </c>
    </row>
    <row r="259" spans="2:4">
      <c r="B259" s="2" t="str">
        <f t="shared" si="26"/>
        <v/>
      </c>
      <c r="C259" s="5" t="str">
        <f t="shared" ca="1" si="24"/>
        <v/>
      </c>
      <c r="D259" s="4" t="str">
        <f t="shared" ca="1" si="25"/>
        <v/>
      </c>
    </row>
    <row r="260" spans="2:4">
      <c r="B260" s="2" t="str">
        <f t="shared" si="26"/>
        <v/>
      </c>
      <c r="C260" s="5" t="str">
        <f t="shared" ref="C260:C323" ca="1" si="27">IFERROR(_xlfn.POISSON.DIST(B260,$G$2,FALSE),"")</f>
        <v/>
      </c>
      <c r="D260" s="4" t="str">
        <f t="shared" ref="D260:D323" ca="1" si="28">IFERROR(_xlfn.POISSON.DIST(B260,$G$2,TRUE),"")</f>
        <v/>
      </c>
    </row>
    <row r="261" spans="2:4">
      <c r="B261" s="2" t="str">
        <f t="shared" ref="B261:B324" si="29">IF(B260="","",IF(AND(B260&gt;$G$2*4,B260&gt;5),"",B260+1))</f>
        <v/>
      </c>
      <c r="C261" s="5" t="str">
        <f t="shared" ca="1" si="27"/>
        <v/>
      </c>
      <c r="D261" s="4" t="str">
        <f t="shared" ca="1" si="28"/>
        <v/>
      </c>
    </row>
    <row r="262" spans="2:4">
      <c r="B262" s="2" t="str">
        <f t="shared" si="29"/>
        <v/>
      </c>
      <c r="C262" s="5" t="str">
        <f t="shared" ca="1" si="27"/>
        <v/>
      </c>
      <c r="D262" s="4" t="str">
        <f t="shared" ca="1" si="28"/>
        <v/>
      </c>
    </row>
    <row r="263" spans="2:4">
      <c r="B263" s="2" t="str">
        <f t="shared" si="29"/>
        <v/>
      </c>
      <c r="C263" s="5" t="str">
        <f t="shared" ca="1" si="27"/>
        <v/>
      </c>
      <c r="D263" s="4" t="str">
        <f t="shared" ca="1" si="28"/>
        <v/>
      </c>
    </row>
    <row r="264" spans="2:4">
      <c r="B264" s="2" t="str">
        <f t="shared" si="29"/>
        <v/>
      </c>
      <c r="C264" s="5" t="str">
        <f t="shared" ca="1" si="27"/>
        <v/>
      </c>
      <c r="D264" s="4" t="str">
        <f t="shared" ca="1" si="28"/>
        <v/>
      </c>
    </row>
    <row r="265" spans="2:4">
      <c r="B265" s="2" t="str">
        <f t="shared" si="29"/>
        <v/>
      </c>
      <c r="C265" s="5" t="str">
        <f t="shared" ca="1" si="27"/>
        <v/>
      </c>
      <c r="D265" s="4" t="str">
        <f t="shared" ca="1" si="28"/>
        <v/>
      </c>
    </row>
    <row r="266" spans="2:4">
      <c r="B266" s="2" t="str">
        <f t="shared" si="29"/>
        <v/>
      </c>
      <c r="C266" s="5" t="str">
        <f t="shared" ca="1" si="27"/>
        <v/>
      </c>
      <c r="D266" s="4" t="str">
        <f t="shared" ca="1" si="28"/>
        <v/>
      </c>
    </row>
    <row r="267" spans="2:4">
      <c r="B267" s="2" t="str">
        <f t="shared" si="29"/>
        <v/>
      </c>
      <c r="C267" s="5" t="str">
        <f t="shared" ca="1" si="27"/>
        <v/>
      </c>
      <c r="D267" s="4" t="str">
        <f t="shared" ca="1" si="28"/>
        <v/>
      </c>
    </row>
    <row r="268" spans="2:4">
      <c r="B268" s="2" t="str">
        <f t="shared" si="29"/>
        <v/>
      </c>
      <c r="C268" s="5" t="str">
        <f t="shared" ca="1" si="27"/>
        <v/>
      </c>
      <c r="D268" s="4" t="str">
        <f t="shared" ca="1" si="28"/>
        <v/>
      </c>
    </row>
    <row r="269" spans="2:4">
      <c r="B269" s="2" t="str">
        <f t="shared" si="29"/>
        <v/>
      </c>
      <c r="C269" s="5" t="str">
        <f t="shared" ca="1" si="27"/>
        <v/>
      </c>
      <c r="D269" s="4" t="str">
        <f t="shared" ca="1" si="28"/>
        <v/>
      </c>
    </row>
    <row r="270" spans="2:4">
      <c r="B270" s="2" t="str">
        <f t="shared" si="29"/>
        <v/>
      </c>
      <c r="C270" s="5" t="str">
        <f t="shared" ca="1" si="27"/>
        <v/>
      </c>
      <c r="D270" s="4" t="str">
        <f t="shared" ca="1" si="28"/>
        <v/>
      </c>
    </row>
    <row r="271" spans="2:4">
      <c r="B271" s="2" t="str">
        <f t="shared" si="29"/>
        <v/>
      </c>
      <c r="C271" s="5" t="str">
        <f t="shared" ca="1" si="27"/>
        <v/>
      </c>
      <c r="D271" s="4" t="str">
        <f t="shared" ca="1" si="28"/>
        <v/>
      </c>
    </row>
    <row r="272" spans="2:4">
      <c r="B272" s="2" t="str">
        <f t="shared" si="29"/>
        <v/>
      </c>
      <c r="C272" s="5" t="str">
        <f t="shared" ca="1" si="27"/>
        <v/>
      </c>
      <c r="D272" s="4" t="str">
        <f t="shared" ca="1" si="28"/>
        <v/>
      </c>
    </row>
    <row r="273" spans="2:4">
      <c r="B273" s="2" t="str">
        <f t="shared" si="29"/>
        <v/>
      </c>
      <c r="C273" s="5" t="str">
        <f t="shared" ca="1" si="27"/>
        <v/>
      </c>
      <c r="D273" s="4" t="str">
        <f t="shared" ca="1" si="28"/>
        <v/>
      </c>
    </row>
    <row r="274" spans="2:4">
      <c r="B274" s="2" t="str">
        <f t="shared" si="29"/>
        <v/>
      </c>
      <c r="C274" s="5" t="str">
        <f t="shared" ca="1" si="27"/>
        <v/>
      </c>
      <c r="D274" s="4" t="str">
        <f t="shared" ca="1" si="28"/>
        <v/>
      </c>
    </row>
    <row r="275" spans="2:4">
      <c r="B275" s="2" t="str">
        <f t="shared" si="29"/>
        <v/>
      </c>
      <c r="C275" s="5" t="str">
        <f t="shared" ca="1" si="27"/>
        <v/>
      </c>
      <c r="D275" s="4" t="str">
        <f t="shared" ca="1" si="28"/>
        <v/>
      </c>
    </row>
    <row r="276" spans="2:4">
      <c r="B276" s="2" t="str">
        <f t="shared" si="29"/>
        <v/>
      </c>
      <c r="C276" s="5" t="str">
        <f t="shared" ca="1" si="27"/>
        <v/>
      </c>
      <c r="D276" s="4" t="str">
        <f t="shared" ca="1" si="28"/>
        <v/>
      </c>
    </row>
    <row r="277" spans="2:4">
      <c r="B277" s="2" t="str">
        <f t="shared" si="29"/>
        <v/>
      </c>
      <c r="C277" s="5" t="str">
        <f t="shared" ca="1" si="27"/>
        <v/>
      </c>
      <c r="D277" s="4" t="str">
        <f t="shared" ca="1" si="28"/>
        <v/>
      </c>
    </row>
    <row r="278" spans="2:4">
      <c r="B278" s="2" t="str">
        <f t="shared" si="29"/>
        <v/>
      </c>
      <c r="C278" s="5" t="str">
        <f t="shared" ca="1" si="27"/>
        <v/>
      </c>
      <c r="D278" s="4" t="str">
        <f t="shared" ca="1" si="28"/>
        <v/>
      </c>
    </row>
    <row r="279" spans="2:4">
      <c r="B279" s="2" t="str">
        <f t="shared" si="29"/>
        <v/>
      </c>
      <c r="C279" s="5" t="str">
        <f t="shared" ca="1" si="27"/>
        <v/>
      </c>
      <c r="D279" s="4" t="str">
        <f t="shared" ca="1" si="28"/>
        <v/>
      </c>
    </row>
    <row r="280" spans="2:4">
      <c r="B280" s="2" t="str">
        <f t="shared" si="29"/>
        <v/>
      </c>
      <c r="C280" s="5" t="str">
        <f t="shared" ca="1" si="27"/>
        <v/>
      </c>
      <c r="D280" s="4" t="str">
        <f t="shared" ca="1" si="28"/>
        <v/>
      </c>
    </row>
    <row r="281" spans="2:4">
      <c r="B281" s="2" t="str">
        <f t="shared" si="29"/>
        <v/>
      </c>
      <c r="C281" s="5" t="str">
        <f t="shared" ca="1" si="27"/>
        <v/>
      </c>
      <c r="D281" s="4" t="str">
        <f t="shared" ca="1" si="28"/>
        <v/>
      </c>
    </row>
    <row r="282" spans="2:4">
      <c r="B282" s="2" t="str">
        <f t="shared" si="29"/>
        <v/>
      </c>
      <c r="C282" s="5" t="str">
        <f t="shared" ca="1" si="27"/>
        <v/>
      </c>
      <c r="D282" s="4" t="str">
        <f t="shared" ca="1" si="28"/>
        <v/>
      </c>
    </row>
    <row r="283" spans="2:4">
      <c r="B283" s="2" t="str">
        <f t="shared" si="29"/>
        <v/>
      </c>
      <c r="C283" s="5" t="str">
        <f t="shared" ca="1" si="27"/>
        <v/>
      </c>
      <c r="D283" s="4" t="str">
        <f t="shared" ca="1" si="28"/>
        <v/>
      </c>
    </row>
    <row r="284" spans="2:4">
      <c r="B284" s="2" t="str">
        <f t="shared" si="29"/>
        <v/>
      </c>
      <c r="C284" s="5" t="str">
        <f t="shared" ca="1" si="27"/>
        <v/>
      </c>
      <c r="D284" s="4" t="str">
        <f t="shared" ca="1" si="28"/>
        <v/>
      </c>
    </row>
    <row r="285" spans="2:4">
      <c r="B285" s="2" t="str">
        <f t="shared" si="29"/>
        <v/>
      </c>
      <c r="C285" s="5" t="str">
        <f t="shared" ca="1" si="27"/>
        <v/>
      </c>
      <c r="D285" s="4" t="str">
        <f t="shared" ca="1" si="28"/>
        <v/>
      </c>
    </row>
    <row r="286" spans="2:4">
      <c r="B286" s="2" t="str">
        <f t="shared" si="29"/>
        <v/>
      </c>
      <c r="C286" s="5" t="str">
        <f t="shared" ca="1" si="27"/>
        <v/>
      </c>
      <c r="D286" s="4" t="str">
        <f t="shared" ca="1" si="28"/>
        <v/>
      </c>
    </row>
    <row r="287" spans="2:4">
      <c r="B287" s="2" t="str">
        <f t="shared" si="29"/>
        <v/>
      </c>
      <c r="C287" s="5" t="str">
        <f t="shared" ca="1" si="27"/>
        <v/>
      </c>
      <c r="D287" s="4" t="str">
        <f t="shared" ca="1" si="28"/>
        <v/>
      </c>
    </row>
    <row r="288" spans="2:4">
      <c r="B288" s="2" t="str">
        <f t="shared" si="29"/>
        <v/>
      </c>
      <c r="C288" s="5" t="str">
        <f t="shared" ca="1" si="27"/>
        <v/>
      </c>
      <c r="D288" s="4" t="str">
        <f t="shared" ca="1" si="28"/>
        <v/>
      </c>
    </row>
    <row r="289" spans="2:4">
      <c r="B289" s="2" t="str">
        <f t="shared" si="29"/>
        <v/>
      </c>
      <c r="C289" s="5" t="str">
        <f t="shared" ca="1" si="27"/>
        <v/>
      </c>
      <c r="D289" s="4" t="str">
        <f t="shared" ca="1" si="28"/>
        <v/>
      </c>
    </row>
    <row r="290" spans="2:4">
      <c r="B290" s="2" t="str">
        <f t="shared" si="29"/>
        <v/>
      </c>
      <c r="C290" s="5" t="str">
        <f t="shared" ca="1" si="27"/>
        <v/>
      </c>
      <c r="D290" s="4" t="str">
        <f t="shared" ca="1" si="28"/>
        <v/>
      </c>
    </row>
    <row r="291" spans="2:4">
      <c r="B291" s="2" t="str">
        <f t="shared" si="29"/>
        <v/>
      </c>
      <c r="C291" s="5" t="str">
        <f t="shared" ca="1" si="27"/>
        <v/>
      </c>
      <c r="D291" s="4" t="str">
        <f t="shared" ca="1" si="28"/>
        <v/>
      </c>
    </row>
    <row r="292" spans="2:4">
      <c r="B292" s="2" t="str">
        <f t="shared" si="29"/>
        <v/>
      </c>
      <c r="C292" s="5" t="str">
        <f t="shared" ca="1" si="27"/>
        <v/>
      </c>
      <c r="D292" s="4" t="str">
        <f t="shared" ca="1" si="28"/>
        <v/>
      </c>
    </row>
    <row r="293" spans="2:4">
      <c r="B293" s="2" t="str">
        <f t="shared" si="29"/>
        <v/>
      </c>
      <c r="C293" s="5" t="str">
        <f t="shared" ca="1" si="27"/>
        <v/>
      </c>
      <c r="D293" s="4" t="str">
        <f t="shared" ca="1" si="28"/>
        <v/>
      </c>
    </row>
    <row r="294" spans="2:4">
      <c r="B294" s="2" t="str">
        <f t="shared" si="29"/>
        <v/>
      </c>
      <c r="C294" s="5" t="str">
        <f t="shared" ca="1" si="27"/>
        <v/>
      </c>
      <c r="D294" s="4" t="str">
        <f t="shared" ca="1" si="28"/>
        <v/>
      </c>
    </row>
    <row r="295" spans="2:4">
      <c r="B295" s="2" t="str">
        <f t="shared" si="29"/>
        <v/>
      </c>
      <c r="C295" s="5" t="str">
        <f t="shared" ca="1" si="27"/>
        <v/>
      </c>
      <c r="D295" s="4" t="str">
        <f t="shared" ca="1" si="28"/>
        <v/>
      </c>
    </row>
    <row r="296" spans="2:4">
      <c r="B296" s="2" t="str">
        <f t="shared" si="29"/>
        <v/>
      </c>
      <c r="C296" s="5" t="str">
        <f t="shared" ca="1" si="27"/>
        <v/>
      </c>
      <c r="D296" s="4" t="str">
        <f t="shared" ca="1" si="28"/>
        <v/>
      </c>
    </row>
    <row r="297" spans="2:4">
      <c r="B297" s="2" t="str">
        <f t="shared" si="29"/>
        <v/>
      </c>
      <c r="C297" s="5" t="str">
        <f t="shared" ca="1" si="27"/>
        <v/>
      </c>
      <c r="D297" s="4" t="str">
        <f t="shared" ca="1" si="28"/>
        <v/>
      </c>
    </row>
    <row r="298" spans="2:4">
      <c r="B298" s="2" t="str">
        <f t="shared" si="29"/>
        <v/>
      </c>
      <c r="C298" s="5" t="str">
        <f t="shared" ca="1" si="27"/>
        <v/>
      </c>
      <c r="D298" s="4" t="str">
        <f t="shared" ca="1" si="28"/>
        <v/>
      </c>
    </row>
    <row r="299" spans="2:4">
      <c r="B299" s="2" t="str">
        <f t="shared" si="29"/>
        <v/>
      </c>
      <c r="C299" s="5" t="str">
        <f t="shared" ca="1" si="27"/>
        <v/>
      </c>
      <c r="D299" s="4" t="str">
        <f t="shared" ca="1" si="28"/>
        <v/>
      </c>
    </row>
    <row r="300" spans="2:4">
      <c r="B300" s="2" t="str">
        <f t="shared" si="29"/>
        <v/>
      </c>
      <c r="C300" s="5" t="str">
        <f t="shared" ca="1" si="27"/>
        <v/>
      </c>
      <c r="D300" s="4" t="str">
        <f t="shared" ca="1" si="28"/>
        <v/>
      </c>
    </row>
    <row r="301" spans="2:4">
      <c r="B301" s="2" t="str">
        <f t="shared" si="29"/>
        <v/>
      </c>
      <c r="C301" s="5" t="str">
        <f t="shared" ca="1" si="27"/>
        <v/>
      </c>
      <c r="D301" s="4" t="str">
        <f t="shared" ca="1" si="28"/>
        <v/>
      </c>
    </row>
    <row r="302" spans="2:4">
      <c r="B302" s="2" t="str">
        <f t="shared" si="29"/>
        <v/>
      </c>
      <c r="C302" s="5" t="str">
        <f t="shared" ca="1" si="27"/>
        <v/>
      </c>
      <c r="D302" s="4" t="str">
        <f t="shared" ca="1" si="28"/>
        <v/>
      </c>
    </row>
    <row r="303" spans="2:4">
      <c r="B303" s="2" t="str">
        <f t="shared" si="29"/>
        <v/>
      </c>
      <c r="C303" s="5" t="str">
        <f t="shared" ca="1" si="27"/>
        <v/>
      </c>
      <c r="D303" s="4" t="str">
        <f t="shared" ca="1" si="28"/>
        <v/>
      </c>
    </row>
    <row r="304" spans="2:4">
      <c r="B304" s="2" t="str">
        <f t="shared" si="29"/>
        <v/>
      </c>
      <c r="C304" s="5" t="str">
        <f t="shared" ca="1" si="27"/>
        <v/>
      </c>
      <c r="D304" s="4" t="str">
        <f t="shared" ca="1" si="28"/>
        <v/>
      </c>
    </row>
    <row r="305" spans="2:4">
      <c r="B305" s="2" t="str">
        <f t="shared" si="29"/>
        <v/>
      </c>
      <c r="C305" s="5" t="str">
        <f t="shared" ca="1" si="27"/>
        <v/>
      </c>
      <c r="D305" s="4" t="str">
        <f t="shared" ca="1" si="28"/>
        <v/>
      </c>
    </row>
    <row r="306" spans="2:4">
      <c r="B306" s="2" t="str">
        <f t="shared" si="29"/>
        <v/>
      </c>
      <c r="C306" s="5" t="str">
        <f t="shared" ca="1" si="27"/>
        <v/>
      </c>
      <c r="D306" s="4" t="str">
        <f t="shared" ca="1" si="28"/>
        <v/>
      </c>
    </row>
    <row r="307" spans="2:4">
      <c r="B307" s="2" t="str">
        <f t="shared" si="29"/>
        <v/>
      </c>
      <c r="C307" s="5" t="str">
        <f t="shared" ca="1" si="27"/>
        <v/>
      </c>
      <c r="D307" s="4" t="str">
        <f t="shared" ca="1" si="28"/>
        <v/>
      </c>
    </row>
    <row r="308" spans="2:4">
      <c r="B308" s="2" t="str">
        <f t="shared" si="29"/>
        <v/>
      </c>
      <c r="C308" s="5" t="str">
        <f t="shared" ca="1" si="27"/>
        <v/>
      </c>
      <c r="D308" s="4" t="str">
        <f t="shared" ca="1" si="28"/>
        <v/>
      </c>
    </row>
    <row r="309" spans="2:4">
      <c r="B309" s="2" t="str">
        <f t="shared" si="29"/>
        <v/>
      </c>
      <c r="C309" s="5" t="str">
        <f t="shared" ca="1" si="27"/>
        <v/>
      </c>
      <c r="D309" s="4" t="str">
        <f t="shared" ca="1" si="28"/>
        <v/>
      </c>
    </row>
    <row r="310" spans="2:4">
      <c r="B310" s="2" t="str">
        <f t="shared" si="29"/>
        <v/>
      </c>
      <c r="C310" s="5" t="str">
        <f t="shared" ca="1" si="27"/>
        <v/>
      </c>
      <c r="D310" s="4" t="str">
        <f t="shared" ca="1" si="28"/>
        <v/>
      </c>
    </row>
    <row r="311" spans="2:4">
      <c r="B311" s="2" t="str">
        <f t="shared" si="29"/>
        <v/>
      </c>
      <c r="C311" s="5" t="str">
        <f t="shared" ca="1" si="27"/>
        <v/>
      </c>
      <c r="D311" s="4" t="str">
        <f t="shared" ca="1" si="28"/>
        <v/>
      </c>
    </row>
    <row r="312" spans="2:4">
      <c r="B312" s="2" t="str">
        <f t="shared" si="29"/>
        <v/>
      </c>
      <c r="C312" s="5" t="str">
        <f t="shared" ca="1" si="27"/>
        <v/>
      </c>
      <c r="D312" s="4" t="str">
        <f t="shared" ca="1" si="28"/>
        <v/>
      </c>
    </row>
    <row r="313" spans="2:4">
      <c r="B313" s="2" t="str">
        <f t="shared" si="29"/>
        <v/>
      </c>
      <c r="C313" s="5" t="str">
        <f t="shared" ca="1" si="27"/>
        <v/>
      </c>
      <c r="D313" s="4" t="str">
        <f t="shared" ca="1" si="28"/>
        <v/>
      </c>
    </row>
    <row r="314" spans="2:4">
      <c r="B314" s="2" t="str">
        <f t="shared" si="29"/>
        <v/>
      </c>
      <c r="C314" s="5" t="str">
        <f t="shared" ca="1" si="27"/>
        <v/>
      </c>
      <c r="D314" s="4" t="str">
        <f t="shared" ca="1" si="28"/>
        <v/>
      </c>
    </row>
    <row r="315" spans="2:4">
      <c r="B315" s="2" t="str">
        <f t="shared" si="29"/>
        <v/>
      </c>
      <c r="C315" s="5" t="str">
        <f t="shared" ca="1" si="27"/>
        <v/>
      </c>
      <c r="D315" s="4" t="str">
        <f t="shared" ca="1" si="28"/>
        <v/>
      </c>
    </row>
    <row r="316" spans="2:4">
      <c r="B316" s="2" t="str">
        <f t="shared" si="29"/>
        <v/>
      </c>
      <c r="C316" s="5" t="str">
        <f t="shared" ca="1" si="27"/>
        <v/>
      </c>
      <c r="D316" s="4" t="str">
        <f t="shared" ca="1" si="28"/>
        <v/>
      </c>
    </row>
    <row r="317" spans="2:4">
      <c r="B317" s="2" t="str">
        <f t="shared" si="29"/>
        <v/>
      </c>
      <c r="C317" s="5" t="str">
        <f t="shared" ca="1" si="27"/>
        <v/>
      </c>
      <c r="D317" s="4" t="str">
        <f t="shared" ca="1" si="28"/>
        <v/>
      </c>
    </row>
    <row r="318" spans="2:4">
      <c r="B318" s="2" t="str">
        <f t="shared" si="29"/>
        <v/>
      </c>
      <c r="C318" s="5" t="str">
        <f t="shared" ca="1" si="27"/>
        <v/>
      </c>
      <c r="D318" s="4" t="str">
        <f t="shared" ca="1" si="28"/>
        <v/>
      </c>
    </row>
    <row r="319" spans="2:4">
      <c r="B319" s="2" t="str">
        <f t="shared" si="29"/>
        <v/>
      </c>
      <c r="C319" s="5" t="str">
        <f t="shared" ca="1" si="27"/>
        <v/>
      </c>
      <c r="D319" s="4" t="str">
        <f t="shared" ca="1" si="28"/>
        <v/>
      </c>
    </row>
    <row r="320" spans="2:4">
      <c r="B320" s="2" t="str">
        <f t="shared" si="29"/>
        <v/>
      </c>
      <c r="C320" s="5" t="str">
        <f t="shared" ca="1" si="27"/>
        <v/>
      </c>
      <c r="D320" s="4" t="str">
        <f t="shared" ca="1" si="28"/>
        <v/>
      </c>
    </row>
    <row r="321" spans="2:4">
      <c r="B321" s="2" t="str">
        <f t="shared" si="29"/>
        <v/>
      </c>
      <c r="C321" s="5" t="str">
        <f t="shared" ca="1" si="27"/>
        <v/>
      </c>
      <c r="D321" s="4" t="str">
        <f t="shared" ca="1" si="28"/>
        <v/>
      </c>
    </row>
    <row r="322" spans="2:4">
      <c r="B322" s="2" t="str">
        <f t="shared" si="29"/>
        <v/>
      </c>
      <c r="C322" s="5" t="str">
        <f t="shared" ca="1" si="27"/>
        <v/>
      </c>
      <c r="D322" s="4" t="str">
        <f t="shared" ca="1" si="28"/>
        <v/>
      </c>
    </row>
    <row r="323" spans="2:4">
      <c r="B323" s="2" t="str">
        <f t="shared" si="29"/>
        <v/>
      </c>
      <c r="C323" s="5" t="str">
        <f t="shared" ca="1" si="27"/>
        <v/>
      </c>
      <c r="D323" s="4" t="str">
        <f t="shared" ca="1" si="28"/>
        <v/>
      </c>
    </row>
    <row r="324" spans="2:4">
      <c r="B324" s="2" t="str">
        <f t="shared" si="29"/>
        <v/>
      </c>
      <c r="C324" s="5" t="str">
        <f t="shared" ref="C324:C387" ca="1" si="30">IFERROR(_xlfn.POISSON.DIST(B324,$G$2,FALSE),"")</f>
        <v/>
      </c>
      <c r="D324" s="4" t="str">
        <f t="shared" ref="D324:D387" ca="1" si="31">IFERROR(_xlfn.POISSON.DIST(B324,$G$2,TRUE),"")</f>
        <v/>
      </c>
    </row>
    <row r="325" spans="2:4">
      <c r="B325" s="2" t="str">
        <f t="shared" ref="B325:B388" si="32">IF(B324="","",IF(AND(B324&gt;$G$2*4,B324&gt;5),"",B324+1))</f>
        <v/>
      </c>
      <c r="C325" s="5" t="str">
        <f t="shared" ca="1" si="30"/>
        <v/>
      </c>
      <c r="D325" s="4" t="str">
        <f t="shared" ca="1" si="31"/>
        <v/>
      </c>
    </row>
    <row r="326" spans="2:4">
      <c r="B326" s="2" t="str">
        <f t="shared" si="32"/>
        <v/>
      </c>
      <c r="C326" s="5" t="str">
        <f t="shared" ca="1" si="30"/>
        <v/>
      </c>
      <c r="D326" s="4" t="str">
        <f t="shared" ca="1" si="31"/>
        <v/>
      </c>
    </row>
    <row r="327" spans="2:4">
      <c r="B327" s="2" t="str">
        <f t="shared" si="32"/>
        <v/>
      </c>
      <c r="C327" s="5" t="str">
        <f t="shared" ca="1" si="30"/>
        <v/>
      </c>
      <c r="D327" s="4" t="str">
        <f t="shared" ca="1" si="31"/>
        <v/>
      </c>
    </row>
    <row r="328" spans="2:4">
      <c r="B328" s="2" t="str">
        <f t="shared" si="32"/>
        <v/>
      </c>
      <c r="C328" s="5" t="str">
        <f t="shared" ca="1" si="30"/>
        <v/>
      </c>
      <c r="D328" s="4" t="str">
        <f t="shared" ca="1" si="31"/>
        <v/>
      </c>
    </row>
    <row r="329" spans="2:4">
      <c r="B329" s="2" t="str">
        <f t="shared" si="32"/>
        <v/>
      </c>
      <c r="C329" s="5" t="str">
        <f t="shared" ca="1" si="30"/>
        <v/>
      </c>
      <c r="D329" s="4" t="str">
        <f t="shared" ca="1" si="31"/>
        <v/>
      </c>
    </row>
    <row r="330" spans="2:4">
      <c r="B330" s="2" t="str">
        <f t="shared" si="32"/>
        <v/>
      </c>
      <c r="C330" s="5" t="str">
        <f t="shared" ca="1" si="30"/>
        <v/>
      </c>
      <c r="D330" s="4" t="str">
        <f t="shared" ca="1" si="31"/>
        <v/>
      </c>
    </row>
    <row r="331" spans="2:4">
      <c r="B331" s="2" t="str">
        <f t="shared" si="32"/>
        <v/>
      </c>
      <c r="C331" s="5" t="str">
        <f t="shared" ca="1" si="30"/>
        <v/>
      </c>
      <c r="D331" s="4" t="str">
        <f t="shared" ca="1" si="31"/>
        <v/>
      </c>
    </row>
    <row r="332" spans="2:4">
      <c r="B332" s="2" t="str">
        <f t="shared" si="32"/>
        <v/>
      </c>
      <c r="C332" s="5" t="str">
        <f t="shared" ca="1" si="30"/>
        <v/>
      </c>
      <c r="D332" s="4" t="str">
        <f t="shared" ca="1" si="31"/>
        <v/>
      </c>
    </row>
    <row r="333" spans="2:4">
      <c r="B333" s="2" t="str">
        <f t="shared" si="32"/>
        <v/>
      </c>
      <c r="C333" s="5" t="str">
        <f t="shared" ca="1" si="30"/>
        <v/>
      </c>
      <c r="D333" s="4" t="str">
        <f t="shared" ca="1" si="31"/>
        <v/>
      </c>
    </row>
    <row r="334" spans="2:4">
      <c r="B334" s="2" t="str">
        <f t="shared" si="32"/>
        <v/>
      </c>
      <c r="C334" s="5" t="str">
        <f t="shared" ca="1" si="30"/>
        <v/>
      </c>
      <c r="D334" s="4" t="str">
        <f t="shared" ca="1" si="31"/>
        <v/>
      </c>
    </row>
    <row r="335" spans="2:4">
      <c r="B335" s="2" t="str">
        <f t="shared" si="32"/>
        <v/>
      </c>
      <c r="C335" s="5" t="str">
        <f t="shared" ca="1" si="30"/>
        <v/>
      </c>
      <c r="D335" s="4" t="str">
        <f t="shared" ca="1" si="31"/>
        <v/>
      </c>
    </row>
    <row r="336" spans="2:4">
      <c r="B336" s="2" t="str">
        <f t="shared" si="32"/>
        <v/>
      </c>
      <c r="C336" s="5" t="str">
        <f t="shared" ca="1" si="30"/>
        <v/>
      </c>
      <c r="D336" s="4" t="str">
        <f t="shared" ca="1" si="31"/>
        <v/>
      </c>
    </row>
    <row r="337" spans="2:4">
      <c r="B337" s="2" t="str">
        <f t="shared" si="32"/>
        <v/>
      </c>
      <c r="C337" s="5" t="str">
        <f t="shared" ca="1" si="30"/>
        <v/>
      </c>
      <c r="D337" s="4" t="str">
        <f t="shared" ca="1" si="31"/>
        <v/>
      </c>
    </row>
    <row r="338" spans="2:4">
      <c r="B338" s="2" t="str">
        <f t="shared" si="32"/>
        <v/>
      </c>
      <c r="C338" s="5" t="str">
        <f t="shared" ca="1" si="30"/>
        <v/>
      </c>
      <c r="D338" s="4" t="str">
        <f t="shared" ca="1" si="31"/>
        <v/>
      </c>
    </row>
    <row r="339" spans="2:4">
      <c r="B339" s="2" t="str">
        <f t="shared" si="32"/>
        <v/>
      </c>
      <c r="C339" s="5" t="str">
        <f t="shared" ca="1" si="30"/>
        <v/>
      </c>
      <c r="D339" s="4" t="str">
        <f t="shared" ca="1" si="31"/>
        <v/>
      </c>
    </row>
    <row r="340" spans="2:4">
      <c r="B340" s="2" t="str">
        <f t="shared" si="32"/>
        <v/>
      </c>
      <c r="C340" s="5" t="str">
        <f t="shared" ca="1" si="30"/>
        <v/>
      </c>
      <c r="D340" s="4" t="str">
        <f t="shared" ca="1" si="31"/>
        <v/>
      </c>
    </row>
    <row r="341" spans="2:4">
      <c r="B341" s="2" t="str">
        <f t="shared" si="32"/>
        <v/>
      </c>
      <c r="C341" s="5" t="str">
        <f t="shared" ca="1" si="30"/>
        <v/>
      </c>
      <c r="D341" s="4" t="str">
        <f t="shared" ca="1" si="31"/>
        <v/>
      </c>
    </row>
    <row r="342" spans="2:4">
      <c r="B342" s="2" t="str">
        <f t="shared" si="32"/>
        <v/>
      </c>
      <c r="C342" s="5" t="str">
        <f t="shared" ca="1" si="30"/>
        <v/>
      </c>
      <c r="D342" s="4" t="str">
        <f t="shared" ca="1" si="31"/>
        <v/>
      </c>
    </row>
    <row r="343" spans="2:4">
      <c r="B343" s="2" t="str">
        <f t="shared" si="32"/>
        <v/>
      </c>
      <c r="C343" s="5" t="str">
        <f t="shared" ca="1" si="30"/>
        <v/>
      </c>
      <c r="D343" s="4" t="str">
        <f t="shared" ca="1" si="31"/>
        <v/>
      </c>
    </row>
    <row r="344" spans="2:4">
      <c r="B344" s="2" t="str">
        <f t="shared" si="32"/>
        <v/>
      </c>
      <c r="C344" s="5" t="str">
        <f t="shared" ca="1" si="30"/>
        <v/>
      </c>
      <c r="D344" s="4" t="str">
        <f t="shared" ca="1" si="31"/>
        <v/>
      </c>
    </row>
    <row r="345" spans="2:4">
      <c r="B345" s="2" t="str">
        <f t="shared" si="32"/>
        <v/>
      </c>
      <c r="C345" s="5" t="str">
        <f t="shared" ca="1" si="30"/>
        <v/>
      </c>
      <c r="D345" s="4" t="str">
        <f t="shared" ca="1" si="31"/>
        <v/>
      </c>
    </row>
    <row r="346" spans="2:4">
      <c r="B346" s="2" t="str">
        <f t="shared" si="32"/>
        <v/>
      </c>
      <c r="C346" s="5" t="str">
        <f t="shared" ca="1" si="30"/>
        <v/>
      </c>
      <c r="D346" s="4" t="str">
        <f t="shared" ca="1" si="31"/>
        <v/>
      </c>
    </row>
    <row r="347" spans="2:4">
      <c r="B347" s="2" t="str">
        <f t="shared" si="32"/>
        <v/>
      </c>
      <c r="C347" s="5" t="str">
        <f t="shared" ca="1" si="30"/>
        <v/>
      </c>
      <c r="D347" s="4" t="str">
        <f t="shared" ca="1" si="31"/>
        <v/>
      </c>
    </row>
    <row r="348" spans="2:4">
      <c r="B348" s="2" t="str">
        <f t="shared" si="32"/>
        <v/>
      </c>
      <c r="C348" s="5" t="str">
        <f t="shared" ca="1" si="30"/>
        <v/>
      </c>
      <c r="D348" s="4" t="str">
        <f t="shared" ca="1" si="31"/>
        <v/>
      </c>
    </row>
    <row r="349" spans="2:4">
      <c r="B349" s="2" t="str">
        <f t="shared" si="32"/>
        <v/>
      </c>
      <c r="C349" s="5" t="str">
        <f t="shared" ca="1" si="30"/>
        <v/>
      </c>
      <c r="D349" s="4" t="str">
        <f t="shared" ca="1" si="31"/>
        <v/>
      </c>
    </row>
    <row r="350" spans="2:4">
      <c r="B350" s="2" t="str">
        <f t="shared" si="32"/>
        <v/>
      </c>
      <c r="C350" s="5" t="str">
        <f t="shared" ca="1" si="30"/>
        <v/>
      </c>
      <c r="D350" s="4" t="str">
        <f t="shared" ca="1" si="31"/>
        <v/>
      </c>
    </row>
    <row r="351" spans="2:4">
      <c r="B351" s="2" t="str">
        <f t="shared" si="32"/>
        <v/>
      </c>
      <c r="C351" s="5" t="str">
        <f t="shared" ca="1" si="30"/>
        <v/>
      </c>
      <c r="D351" s="4" t="str">
        <f t="shared" ca="1" si="31"/>
        <v/>
      </c>
    </row>
    <row r="352" spans="2:4">
      <c r="B352" s="2" t="str">
        <f t="shared" si="32"/>
        <v/>
      </c>
      <c r="C352" s="5" t="str">
        <f t="shared" ca="1" si="30"/>
        <v/>
      </c>
      <c r="D352" s="4" t="str">
        <f t="shared" ca="1" si="31"/>
        <v/>
      </c>
    </row>
    <row r="353" spans="2:4">
      <c r="B353" s="2" t="str">
        <f t="shared" si="32"/>
        <v/>
      </c>
      <c r="C353" s="5" t="str">
        <f t="shared" ca="1" si="30"/>
        <v/>
      </c>
      <c r="D353" s="4" t="str">
        <f t="shared" ca="1" si="31"/>
        <v/>
      </c>
    </row>
    <row r="354" spans="2:4">
      <c r="B354" s="2" t="str">
        <f t="shared" si="32"/>
        <v/>
      </c>
      <c r="C354" s="5" t="str">
        <f t="shared" ca="1" si="30"/>
        <v/>
      </c>
      <c r="D354" s="4" t="str">
        <f t="shared" ca="1" si="31"/>
        <v/>
      </c>
    </row>
    <row r="355" spans="2:4">
      <c r="B355" s="2" t="str">
        <f t="shared" si="32"/>
        <v/>
      </c>
      <c r="C355" s="5" t="str">
        <f t="shared" ca="1" si="30"/>
        <v/>
      </c>
      <c r="D355" s="4" t="str">
        <f t="shared" ca="1" si="31"/>
        <v/>
      </c>
    </row>
    <row r="356" spans="2:4">
      <c r="B356" s="2" t="str">
        <f t="shared" si="32"/>
        <v/>
      </c>
      <c r="C356" s="5" t="str">
        <f t="shared" ca="1" si="30"/>
        <v/>
      </c>
      <c r="D356" s="4" t="str">
        <f t="shared" ca="1" si="31"/>
        <v/>
      </c>
    </row>
    <row r="357" spans="2:4">
      <c r="B357" s="2" t="str">
        <f t="shared" si="32"/>
        <v/>
      </c>
      <c r="C357" s="5" t="str">
        <f t="shared" ca="1" si="30"/>
        <v/>
      </c>
      <c r="D357" s="4" t="str">
        <f t="shared" ca="1" si="31"/>
        <v/>
      </c>
    </row>
    <row r="358" spans="2:4">
      <c r="B358" s="2" t="str">
        <f t="shared" si="32"/>
        <v/>
      </c>
      <c r="C358" s="5" t="str">
        <f t="shared" ca="1" si="30"/>
        <v/>
      </c>
      <c r="D358" s="4" t="str">
        <f t="shared" ca="1" si="31"/>
        <v/>
      </c>
    </row>
    <row r="359" spans="2:4">
      <c r="B359" s="2" t="str">
        <f t="shared" si="32"/>
        <v/>
      </c>
      <c r="C359" s="5" t="str">
        <f t="shared" ca="1" si="30"/>
        <v/>
      </c>
      <c r="D359" s="4" t="str">
        <f t="shared" ca="1" si="31"/>
        <v/>
      </c>
    </row>
    <row r="360" spans="2:4">
      <c r="B360" s="2" t="str">
        <f t="shared" si="32"/>
        <v/>
      </c>
      <c r="C360" s="5" t="str">
        <f t="shared" ca="1" si="30"/>
        <v/>
      </c>
      <c r="D360" s="4" t="str">
        <f t="shared" ca="1" si="31"/>
        <v/>
      </c>
    </row>
    <row r="361" spans="2:4">
      <c r="B361" s="2" t="str">
        <f t="shared" si="32"/>
        <v/>
      </c>
      <c r="C361" s="5" t="str">
        <f t="shared" ca="1" si="30"/>
        <v/>
      </c>
      <c r="D361" s="4" t="str">
        <f t="shared" ca="1" si="31"/>
        <v/>
      </c>
    </row>
    <row r="362" spans="2:4">
      <c r="B362" s="2" t="str">
        <f t="shared" si="32"/>
        <v/>
      </c>
      <c r="C362" s="5" t="str">
        <f t="shared" ca="1" si="30"/>
        <v/>
      </c>
      <c r="D362" s="4" t="str">
        <f t="shared" ca="1" si="31"/>
        <v/>
      </c>
    </row>
    <row r="363" spans="2:4">
      <c r="B363" s="2" t="str">
        <f t="shared" si="32"/>
        <v/>
      </c>
      <c r="C363" s="5" t="str">
        <f t="shared" ca="1" si="30"/>
        <v/>
      </c>
      <c r="D363" s="4" t="str">
        <f t="shared" ca="1" si="31"/>
        <v/>
      </c>
    </row>
    <row r="364" spans="2:4">
      <c r="B364" s="2" t="str">
        <f t="shared" si="32"/>
        <v/>
      </c>
      <c r="C364" s="5" t="str">
        <f t="shared" ca="1" si="30"/>
        <v/>
      </c>
      <c r="D364" s="4" t="str">
        <f t="shared" ca="1" si="31"/>
        <v/>
      </c>
    </row>
    <row r="365" spans="2:4">
      <c r="B365" s="2" t="str">
        <f t="shared" si="32"/>
        <v/>
      </c>
      <c r="C365" s="5" t="str">
        <f t="shared" ca="1" si="30"/>
        <v/>
      </c>
      <c r="D365" s="4" t="str">
        <f t="shared" ca="1" si="31"/>
        <v/>
      </c>
    </row>
    <row r="366" spans="2:4">
      <c r="B366" s="2" t="str">
        <f t="shared" si="32"/>
        <v/>
      </c>
      <c r="C366" s="5" t="str">
        <f t="shared" ca="1" si="30"/>
        <v/>
      </c>
      <c r="D366" s="4" t="str">
        <f t="shared" ca="1" si="31"/>
        <v/>
      </c>
    </row>
    <row r="367" spans="2:4">
      <c r="B367" s="2" t="str">
        <f t="shared" si="32"/>
        <v/>
      </c>
      <c r="C367" s="5" t="str">
        <f t="shared" ca="1" si="30"/>
        <v/>
      </c>
      <c r="D367" s="4" t="str">
        <f t="shared" ca="1" si="31"/>
        <v/>
      </c>
    </row>
    <row r="368" spans="2:4">
      <c r="B368" s="2" t="str">
        <f t="shared" si="32"/>
        <v/>
      </c>
      <c r="C368" s="5" t="str">
        <f t="shared" ca="1" si="30"/>
        <v/>
      </c>
      <c r="D368" s="4" t="str">
        <f t="shared" ca="1" si="31"/>
        <v/>
      </c>
    </row>
    <row r="369" spans="2:4">
      <c r="B369" s="2" t="str">
        <f t="shared" si="32"/>
        <v/>
      </c>
      <c r="C369" s="5" t="str">
        <f t="shared" ca="1" si="30"/>
        <v/>
      </c>
      <c r="D369" s="4" t="str">
        <f t="shared" ca="1" si="31"/>
        <v/>
      </c>
    </row>
    <row r="370" spans="2:4">
      <c r="B370" s="2" t="str">
        <f t="shared" si="32"/>
        <v/>
      </c>
      <c r="C370" s="5" t="str">
        <f t="shared" ca="1" si="30"/>
        <v/>
      </c>
      <c r="D370" s="4" t="str">
        <f t="shared" ca="1" si="31"/>
        <v/>
      </c>
    </row>
    <row r="371" spans="2:4">
      <c r="B371" s="2" t="str">
        <f t="shared" si="32"/>
        <v/>
      </c>
      <c r="C371" s="5" t="str">
        <f t="shared" ca="1" si="30"/>
        <v/>
      </c>
      <c r="D371" s="4" t="str">
        <f t="shared" ca="1" si="31"/>
        <v/>
      </c>
    </row>
    <row r="372" spans="2:4">
      <c r="B372" s="2" t="str">
        <f t="shared" si="32"/>
        <v/>
      </c>
      <c r="C372" s="5" t="str">
        <f t="shared" ca="1" si="30"/>
        <v/>
      </c>
      <c r="D372" s="4" t="str">
        <f t="shared" ca="1" si="31"/>
        <v/>
      </c>
    </row>
    <row r="373" spans="2:4">
      <c r="B373" s="2" t="str">
        <f t="shared" si="32"/>
        <v/>
      </c>
      <c r="C373" s="5" t="str">
        <f t="shared" ca="1" si="30"/>
        <v/>
      </c>
      <c r="D373" s="4" t="str">
        <f t="shared" ca="1" si="31"/>
        <v/>
      </c>
    </row>
    <row r="374" spans="2:4">
      <c r="B374" s="2" t="str">
        <f t="shared" si="32"/>
        <v/>
      </c>
      <c r="C374" s="5" t="str">
        <f t="shared" ca="1" si="30"/>
        <v/>
      </c>
      <c r="D374" s="4" t="str">
        <f t="shared" ca="1" si="31"/>
        <v/>
      </c>
    </row>
    <row r="375" spans="2:4">
      <c r="B375" s="2" t="str">
        <f t="shared" si="32"/>
        <v/>
      </c>
      <c r="C375" s="5" t="str">
        <f t="shared" ca="1" si="30"/>
        <v/>
      </c>
      <c r="D375" s="4" t="str">
        <f t="shared" ca="1" si="31"/>
        <v/>
      </c>
    </row>
    <row r="376" spans="2:4">
      <c r="B376" s="2" t="str">
        <f t="shared" si="32"/>
        <v/>
      </c>
      <c r="C376" s="5" t="str">
        <f t="shared" ca="1" si="30"/>
        <v/>
      </c>
      <c r="D376" s="4" t="str">
        <f t="shared" ca="1" si="31"/>
        <v/>
      </c>
    </row>
    <row r="377" spans="2:4">
      <c r="B377" s="2" t="str">
        <f t="shared" si="32"/>
        <v/>
      </c>
      <c r="C377" s="5" t="str">
        <f t="shared" ca="1" si="30"/>
        <v/>
      </c>
      <c r="D377" s="4" t="str">
        <f t="shared" ca="1" si="31"/>
        <v/>
      </c>
    </row>
    <row r="378" spans="2:4">
      <c r="B378" s="2" t="str">
        <f t="shared" si="32"/>
        <v/>
      </c>
      <c r="C378" s="5" t="str">
        <f t="shared" ca="1" si="30"/>
        <v/>
      </c>
      <c r="D378" s="4" t="str">
        <f t="shared" ca="1" si="31"/>
        <v/>
      </c>
    </row>
    <row r="379" spans="2:4">
      <c r="B379" s="2" t="str">
        <f t="shared" si="32"/>
        <v/>
      </c>
      <c r="C379" s="5" t="str">
        <f t="shared" ca="1" si="30"/>
        <v/>
      </c>
      <c r="D379" s="4" t="str">
        <f t="shared" ca="1" si="31"/>
        <v/>
      </c>
    </row>
    <row r="380" spans="2:4">
      <c r="B380" s="2" t="str">
        <f t="shared" si="32"/>
        <v/>
      </c>
      <c r="C380" s="5" t="str">
        <f t="shared" ca="1" si="30"/>
        <v/>
      </c>
      <c r="D380" s="4" t="str">
        <f t="shared" ca="1" si="31"/>
        <v/>
      </c>
    </row>
    <row r="381" spans="2:4">
      <c r="B381" s="2" t="str">
        <f t="shared" si="32"/>
        <v/>
      </c>
      <c r="C381" s="5" t="str">
        <f t="shared" ca="1" si="30"/>
        <v/>
      </c>
      <c r="D381" s="4" t="str">
        <f t="shared" ca="1" si="31"/>
        <v/>
      </c>
    </row>
    <row r="382" spans="2:4">
      <c r="B382" s="2" t="str">
        <f t="shared" si="32"/>
        <v/>
      </c>
      <c r="C382" s="5" t="str">
        <f t="shared" ca="1" si="30"/>
        <v/>
      </c>
      <c r="D382" s="4" t="str">
        <f t="shared" ca="1" si="31"/>
        <v/>
      </c>
    </row>
    <row r="383" spans="2:4">
      <c r="B383" s="2" t="str">
        <f t="shared" si="32"/>
        <v/>
      </c>
      <c r="C383" s="5" t="str">
        <f t="shared" ca="1" si="30"/>
        <v/>
      </c>
      <c r="D383" s="4" t="str">
        <f t="shared" ca="1" si="31"/>
        <v/>
      </c>
    </row>
    <row r="384" spans="2:4">
      <c r="B384" s="2" t="str">
        <f t="shared" si="32"/>
        <v/>
      </c>
      <c r="C384" s="5" t="str">
        <f t="shared" ca="1" si="30"/>
        <v/>
      </c>
      <c r="D384" s="4" t="str">
        <f t="shared" ca="1" si="31"/>
        <v/>
      </c>
    </row>
    <row r="385" spans="2:4">
      <c r="B385" s="2" t="str">
        <f t="shared" si="32"/>
        <v/>
      </c>
      <c r="C385" s="5" t="str">
        <f t="shared" ca="1" si="30"/>
        <v/>
      </c>
      <c r="D385" s="4" t="str">
        <f t="shared" ca="1" si="31"/>
        <v/>
      </c>
    </row>
    <row r="386" spans="2:4">
      <c r="B386" s="2" t="str">
        <f t="shared" si="32"/>
        <v/>
      </c>
      <c r="C386" s="5" t="str">
        <f t="shared" ca="1" si="30"/>
        <v/>
      </c>
      <c r="D386" s="4" t="str">
        <f t="shared" ca="1" si="31"/>
        <v/>
      </c>
    </row>
    <row r="387" spans="2:4">
      <c r="B387" s="2" t="str">
        <f t="shared" si="32"/>
        <v/>
      </c>
      <c r="C387" s="5" t="str">
        <f t="shared" ca="1" si="30"/>
        <v/>
      </c>
      <c r="D387" s="4" t="str">
        <f t="shared" ca="1" si="31"/>
        <v/>
      </c>
    </row>
    <row r="388" spans="2:4">
      <c r="B388" s="2" t="str">
        <f t="shared" si="32"/>
        <v/>
      </c>
      <c r="C388" s="5" t="str">
        <f t="shared" ref="C388:C451" ca="1" si="33">IFERROR(_xlfn.POISSON.DIST(B388,$G$2,FALSE),"")</f>
        <v/>
      </c>
      <c r="D388" s="4" t="str">
        <f t="shared" ref="D388:D451" ca="1" si="34">IFERROR(_xlfn.POISSON.DIST(B388,$G$2,TRUE),"")</f>
        <v/>
      </c>
    </row>
    <row r="389" spans="2:4">
      <c r="B389" s="2" t="str">
        <f t="shared" ref="B389:B452" si="35">IF(B388="","",IF(AND(B388&gt;$G$2*4,B388&gt;5),"",B388+1))</f>
        <v/>
      </c>
      <c r="C389" s="5" t="str">
        <f t="shared" ca="1" si="33"/>
        <v/>
      </c>
      <c r="D389" s="4" t="str">
        <f t="shared" ca="1" si="34"/>
        <v/>
      </c>
    </row>
    <row r="390" spans="2:4">
      <c r="B390" s="2" t="str">
        <f t="shared" si="35"/>
        <v/>
      </c>
      <c r="C390" s="5" t="str">
        <f t="shared" ca="1" si="33"/>
        <v/>
      </c>
      <c r="D390" s="4" t="str">
        <f t="shared" ca="1" si="34"/>
        <v/>
      </c>
    </row>
    <row r="391" spans="2:4">
      <c r="B391" s="2" t="str">
        <f t="shared" si="35"/>
        <v/>
      </c>
      <c r="C391" s="5" t="str">
        <f t="shared" ca="1" si="33"/>
        <v/>
      </c>
      <c r="D391" s="4" t="str">
        <f t="shared" ca="1" si="34"/>
        <v/>
      </c>
    </row>
    <row r="392" spans="2:4">
      <c r="B392" s="2" t="str">
        <f t="shared" si="35"/>
        <v/>
      </c>
      <c r="C392" s="5" t="str">
        <f t="shared" ca="1" si="33"/>
        <v/>
      </c>
      <c r="D392" s="4" t="str">
        <f t="shared" ca="1" si="34"/>
        <v/>
      </c>
    </row>
    <row r="393" spans="2:4">
      <c r="B393" s="2" t="str">
        <f t="shared" si="35"/>
        <v/>
      </c>
      <c r="C393" s="5" t="str">
        <f t="shared" ca="1" si="33"/>
        <v/>
      </c>
      <c r="D393" s="4" t="str">
        <f t="shared" ca="1" si="34"/>
        <v/>
      </c>
    </row>
    <row r="394" spans="2:4">
      <c r="B394" s="2" t="str">
        <f t="shared" si="35"/>
        <v/>
      </c>
      <c r="C394" s="5" t="str">
        <f t="shared" ca="1" si="33"/>
        <v/>
      </c>
      <c r="D394" s="4" t="str">
        <f t="shared" ca="1" si="34"/>
        <v/>
      </c>
    </row>
    <row r="395" spans="2:4">
      <c r="B395" s="2" t="str">
        <f t="shared" si="35"/>
        <v/>
      </c>
      <c r="C395" s="5" t="str">
        <f t="shared" ca="1" si="33"/>
        <v/>
      </c>
      <c r="D395" s="4" t="str">
        <f t="shared" ca="1" si="34"/>
        <v/>
      </c>
    </row>
    <row r="396" spans="2:4">
      <c r="B396" s="2" t="str">
        <f t="shared" si="35"/>
        <v/>
      </c>
      <c r="C396" s="5" t="str">
        <f t="shared" ca="1" si="33"/>
        <v/>
      </c>
      <c r="D396" s="4" t="str">
        <f t="shared" ca="1" si="34"/>
        <v/>
      </c>
    </row>
    <row r="397" spans="2:4">
      <c r="B397" s="2" t="str">
        <f t="shared" si="35"/>
        <v/>
      </c>
      <c r="C397" s="5" t="str">
        <f t="shared" ca="1" si="33"/>
        <v/>
      </c>
      <c r="D397" s="4" t="str">
        <f t="shared" ca="1" si="34"/>
        <v/>
      </c>
    </row>
    <row r="398" spans="2:4">
      <c r="B398" s="2" t="str">
        <f t="shared" si="35"/>
        <v/>
      </c>
      <c r="C398" s="5" t="str">
        <f t="shared" ca="1" si="33"/>
        <v/>
      </c>
      <c r="D398" s="4" t="str">
        <f t="shared" ca="1" si="34"/>
        <v/>
      </c>
    </row>
    <row r="399" spans="2:4">
      <c r="B399" s="2" t="str">
        <f t="shared" si="35"/>
        <v/>
      </c>
      <c r="C399" s="5" t="str">
        <f t="shared" ca="1" si="33"/>
        <v/>
      </c>
      <c r="D399" s="4" t="str">
        <f t="shared" ca="1" si="34"/>
        <v/>
      </c>
    </row>
    <row r="400" spans="2:4">
      <c r="B400" s="2" t="str">
        <f t="shared" si="35"/>
        <v/>
      </c>
      <c r="C400" s="5" t="str">
        <f t="shared" ca="1" si="33"/>
        <v/>
      </c>
      <c r="D400" s="4" t="str">
        <f t="shared" ca="1" si="34"/>
        <v/>
      </c>
    </row>
    <row r="401" spans="2:4">
      <c r="B401" s="2" t="str">
        <f t="shared" si="35"/>
        <v/>
      </c>
      <c r="C401" s="5" t="str">
        <f t="shared" ca="1" si="33"/>
        <v/>
      </c>
      <c r="D401" s="4" t="str">
        <f t="shared" ca="1" si="34"/>
        <v/>
      </c>
    </row>
    <row r="402" spans="2:4">
      <c r="B402" s="2" t="str">
        <f t="shared" si="35"/>
        <v/>
      </c>
      <c r="C402" s="5" t="str">
        <f t="shared" ca="1" si="33"/>
        <v/>
      </c>
      <c r="D402" s="4" t="str">
        <f t="shared" ca="1" si="34"/>
        <v/>
      </c>
    </row>
    <row r="403" spans="2:4">
      <c r="B403" s="2" t="str">
        <f t="shared" si="35"/>
        <v/>
      </c>
      <c r="C403" s="5" t="str">
        <f t="shared" ca="1" si="33"/>
        <v/>
      </c>
      <c r="D403" s="4" t="str">
        <f t="shared" ca="1" si="34"/>
        <v/>
      </c>
    </row>
    <row r="404" spans="2:4">
      <c r="B404" s="2" t="str">
        <f t="shared" si="35"/>
        <v/>
      </c>
      <c r="C404" s="5" t="str">
        <f t="shared" ca="1" si="33"/>
        <v/>
      </c>
      <c r="D404" s="4" t="str">
        <f t="shared" ca="1" si="34"/>
        <v/>
      </c>
    </row>
    <row r="405" spans="2:4">
      <c r="B405" s="2" t="str">
        <f t="shared" si="35"/>
        <v/>
      </c>
      <c r="C405" s="5" t="str">
        <f t="shared" ca="1" si="33"/>
        <v/>
      </c>
      <c r="D405" s="4" t="str">
        <f t="shared" ca="1" si="34"/>
        <v/>
      </c>
    </row>
    <row r="406" spans="2:4">
      <c r="B406" s="2" t="str">
        <f t="shared" si="35"/>
        <v/>
      </c>
      <c r="C406" s="5" t="str">
        <f t="shared" ca="1" si="33"/>
        <v/>
      </c>
      <c r="D406" s="4" t="str">
        <f t="shared" ca="1" si="34"/>
        <v/>
      </c>
    </row>
    <row r="407" spans="2:4">
      <c r="B407" s="2" t="str">
        <f t="shared" si="35"/>
        <v/>
      </c>
      <c r="C407" s="5" t="str">
        <f t="shared" ca="1" si="33"/>
        <v/>
      </c>
      <c r="D407" s="4" t="str">
        <f t="shared" ca="1" si="34"/>
        <v/>
      </c>
    </row>
    <row r="408" spans="2:4">
      <c r="B408" s="2" t="str">
        <f t="shared" si="35"/>
        <v/>
      </c>
      <c r="C408" s="5" t="str">
        <f t="shared" ca="1" si="33"/>
        <v/>
      </c>
      <c r="D408" s="4" t="str">
        <f t="shared" ca="1" si="34"/>
        <v/>
      </c>
    </row>
    <row r="409" spans="2:4">
      <c r="B409" s="2" t="str">
        <f t="shared" si="35"/>
        <v/>
      </c>
      <c r="C409" s="5" t="str">
        <f t="shared" ca="1" si="33"/>
        <v/>
      </c>
      <c r="D409" s="4" t="str">
        <f t="shared" ca="1" si="34"/>
        <v/>
      </c>
    </row>
    <row r="410" spans="2:4">
      <c r="B410" s="2" t="str">
        <f t="shared" si="35"/>
        <v/>
      </c>
      <c r="C410" s="5" t="str">
        <f t="shared" ca="1" si="33"/>
        <v/>
      </c>
      <c r="D410" s="4" t="str">
        <f t="shared" ca="1" si="34"/>
        <v/>
      </c>
    </row>
    <row r="411" spans="2:4">
      <c r="B411" s="2" t="str">
        <f t="shared" si="35"/>
        <v/>
      </c>
      <c r="C411" s="5" t="str">
        <f t="shared" ca="1" si="33"/>
        <v/>
      </c>
      <c r="D411" s="4" t="str">
        <f t="shared" ca="1" si="34"/>
        <v/>
      </c>
    </row>
    <row r="412" spans="2:4">
      <c r="B412" s="2" t="str">
        <f t="shared" si="35"/>
        <v/>
      </c>
      <c r="C412" s="5" t="str">
        <f t="shared" ca="1" si="33"/>
        <v/>
      </c>
      <c r="D412" s="4" t="str">
        <f t="shared" ca="1" si="34"/>
        <v/>
      </c>
    </row>
    <row r="413" spans="2:4">
      <c r="B413" s="2" t="str">
        <f t="shared" si="35"/>
        <v/>
      </c>
      <c r="C413" s="5" t="str">
        <f t="shared" ca="1" si="33"/>
        <v/>
      </c>
      <c r="D413" s="4" t="str">
        <f t="shared" ca="1" si="34"/>
        <v/>
      </c>
    </row>
    <row r="414" spans="2:4">
      <c r="B414" s="2" t="str">
        <f t="shared" si="35"/>
        <v/>
      </c>
      <c r="C414" s="5" t="str">
        <f t="shared" ca="1" si="33"/>
        <v/>
      </c>
      <c r="D414" s="4" t="str">
        <f t="shared" ca="1" si="34"/>
        <v/>
      </c>
    </row>
    <row r="415" spans="2:4">
      <c r="B415" s="2" t="str">
        <f t="shared" si="35"/>
        <v/>
      </c>
      <c r="C415" s="5" t="str">
        <f t="shared" ca="1" si="33"/>
        <v/>
      </c>
      <c r="D415" s="4" t="str">
        <f t="shared" ca="1" si="34"/>
        <v/>
      </c>
    </row>
    <row r="416" spans="2:4">
      <c r="B416" s="2" t="str">
        <f t="shared" si="35"/>
        <v/>
      </c>
      <c r="C416" s="5" t="str">
        <f t="shared" ca="1" si="33"/>
        <v/>
      </c>
      <c r="D416" s="4" t="str">
        <f t="shared" ca="1" si="34"/>
        <v/>
      </c>
    </row>
    <row r="417" spans="2:4">
      <c r="B417" s="2" t="str">
        <f t="shared" si="35"/>
        <v/>
      </c>
      <c r="C417" s="5" t="str">
        <f t="shared" ca="1" si="33"/>
        <v/>
      </c>
      <c r="D417" s="4" t="str">
        <f t="shared" ca="1" si="34"/>
        <v/>
      </c>
    </row>
    <row r="418" spans="2:4">
      <c r="B418" s="2" t="str">
        <f t="shared" si="35"/>
        <v/>
      </c>
      <c r="C418" s="5" t="str">
        <f t="shared" ca="1" si="33"/>
        <v/>
      </c>
      <c r="D418" s="4" t="str">
        <f t="shared" ca="1" si="34"/>
        <v/>
      </c>
    </row>
    <row r="419" spans="2:4">
      <c r="B419" s="2" t="str">
        <f t="shared" si="35"/>
        <v/>
      </c>
      <c r="C419" s="5" t="str">
        <f t="shared" ca="1" si="33"/>
        <v/>
      </c>
      <c r="D419" s="4" t="str">
        <f t="shared" ca="1" si="34"/>
        <v/>
      </c>
    </row>
    <row r="420" spans="2:4">
      <c r="B420" s="2" t="str">
        <f t="shared" si="35"/>
        <v/>
      </c>
      <c r="C420" s="5" t="str">
        <f t="shared" ca="1" si="33"/>
        <v/>
      </c>
      <c r="D420" s="4" t="str">
        <f t="shared" ca="1" si="34"/>
        <v/>
      </c>
    </row>
    <row r="421" spans="2:4">
      <c r="B421" s="2" t="str">
        <f t="shared" si="35"/>
        <v/>
      </c>
      <c r="C421" s="5" t="str">
        <f t="shared" ca="1" si="33"/>
        <v/>
      </c>
      <c r="D421" s="4" t="str">
        <f t="shared" ca="1" si="34"/>
        <v/>
      </c>
    </row>
    <row r="422" spans="2:4">
      <c r="B422" s="2" t="str">
        <f t="shared" si="35"/>
        <v/>
      </c>
      <c r="C422" s="5" t="str">
        <f t="shared" ca="1" si="33"/>
        <v/>
      </c>
      <c r="D422" s="4" t="str">
        <f t="shared" ca="1" si="34"/>
        <v/>
      </c>
    </row>
    <row r="423" spans="2:4">
      <c r="B423" s="2" t="str">
        <f t="shared" si="35"/>
        <v/>
      </c>
      <c r="C423" s="5" t="str">
        <f t="shared" ca="1" si="33"/>
        <v/>
      </c>
      <c r="D423" s="4" t="str">
        <f t="shared" ca="1" si="34"/>
        <v/>
      </c>
    </row>
    <row r="424" spans="2:4">
      <c r="B424" s="2" t="str">
        <f t="shared" si="35"/>
        <v/>
      </c>
      <c r="C424" s="5" t="str">
        <f t="shared" ca="1" si="33"/>
        <v/>
      </c>
      <c r="D424" s="4" t="str">
        <f t="shared" ca="1" si="34"/>
        <v/>
      </c>
    </row>
    <row r="425" spans="2:4">
      <c r="B425" s="2" t="str">
        <f t="shared" si="35"/>
        <v/>
      </c>
      <c r="C425" s="5" t="str">
        <f t="shared" ca="1" si="33"/>
        <v/>
      </c>
      <c r="D425" s="4" t="str">
        <f t="shared" ca="1" si="34"/>
        <v/>
      </c>
    </row>
    <row r="426" spans="2:4">
      <c r="B426" s="2" t="str">
        <f t="shared" si="35"/>
        <v/>
      </c>
      <c r="C426" s="5" t="str">
        <f t="shared" ca="1" si="33"/>
        <v/>
      </c>
      <c r="D426" s="4" t="str">
        <f t="shared" ca="1" si="34"/>
        <v/>
      </c>
    </row>
    <row r="427" spans="2:4">
      <c r="B427" s="2" t="str">
        <f t="shared" si="35"/>
        <v/>
      </c>
      <c r="C427" s="5" t="str">
        <f t="shared" ca="1" si="33"/>
        <v/>
      </c>
      <c r="D427" s="4" t="str">
        <f t="shared" ca="1" si="34"/>
        <v/>
      </c>
    </row>
    <row r="428" spans="2:4">
      <c r="B428" s="2" t="str">
        <f t="shared" si="35"/>
        <v/>
      </c>
      <c r="C428" s="5" t="str">
        <f t="shared" ca="1" si="33"/>
        <v/>
      </c>
      <c r="D428" s="4" t="str">
        <f t="shared" ca="1" si="34"/>
        <v/>
      </c>
    </row>
    <row r="429" spans="2:4">
      <c r="B429" s="2" t="str">
        <f t="shared" si="35"/>
        <v/>
      </c>
      <c r="C429" s="5" t="str">
        <f t="shared" ca="1" si="33"/>
        <v/>
      </c>
      <c r="D429" s="4" t="str">
        <f t="shared" ca="1" si="34"/>
        <v/>
      </c>
    </row>
    <row r="430" spans="2:4">
      <c r="B430" s="2" t="str">
        <f t="shared" si="35"/>
        <v/>
      </c>
      <c r="C430" s="5" t="str">
        <f t="shared" ca="1" si="33"/>
        <v/>
      </c>
      <c r="D430" s="4" t="str">
        <f t="shared" ca="1" si="34"/>
        <v/>
      </c>
    </row>
    <row r="431" spans="2:4">
      <c r="B431" s="2" t="str">
        <f t="shared" si="35"/>
        <v/>
      </c>
      <c r="C431" s="5" t="str">
        <f t="shared" ca="1" si="33"/>
        <v/>
      </c>
      <c r="D431" s="4" t="str">
        <f t="shared" ca="1" si="34"/>
        <v/>
      </c>
    </row>
    <row r="432" spans="2:4">
      <c r="B432" s="2" t="str">
        <f t="shared" si="35"/>
        <v/>
      </c>
      <c r="C432" s="5" t="str">
        <f t="shared" ca="1" si="33"/>
        <v/>
      </c>
      <c r="D432" s="4" t="str">
        <f t="shared" ca="1" si="34"/>
        <v/>
      </c>
    </row>
    <row r="433" spans="2:4">
      <c r="B433" s="2" t="str">
        <f t="shared" si="35"/>
        <v/>
      </c>
      <c r="C433" s="5" t="str">
        <f t="shared" ca="1" si="33"/>
        <v/>
      </c>
      <c r="D433" s="4" t="str">
        <f t="shared" ca="1" si="34"/>
        <v/>
      </c>
    </row>
    <row r="434" spans="2:4">
      <c r="B434" s="2" t="str">
        <f t="shared" si="35"/>
        <v/>
      </c>
      <c r="C434" s="5" t="str">
        <f t="shared" ca="1" si="33"/>
        <v/>
      </c>
      <c r="D434" s="4" t="str">
        <f t="shared" ca="1" si="34"/>
        <v/>
      </c>
    </row>
    <row r="435" spans="2:4">
      <c r="B435" s="2" t="str">
        <f t="shared" si="35"/>
        <v/>
      </c>
      <c r="C435" s="5" t="str">
        <f t="shared" ca="1" si="33"/>
        <v/>
      </c>
      <c r="D435" s="4" t="str">
        <f t="shared" ca="1" si="34"/>
        <v/>
      </c>
    </row>
    <row r="436" spans="2:4">
      <c r="B436" s="2" t="str">
        <f t="shared" si="35"/>
        <v/>
      </c>
      <c r="C436" s="5" t="str">
        <f t="shared" ca="1" si="33"/>
        <v/>
      </c>
      <c r="D436" s="4" t="str">
        <f t="shared" ca="1" si="34"/>
        <v/>
      </c>
    </row>
    <row r="437" spans="2:4">
      <c r="B437" s="2" t="str">
        <f t="shared" si="35"/>
        <v/>
      </c>
      <c r="C437" s="5" t="str">
        <f t="shared" ca="1" si="33"/>
        <v/>
      </c>
      <c r="D437" s="4" t="str">
        <f t="shared" ca="1" si="34"/>
        <v/>
      </c>
    </row>
    <row r="438" spans="2:4">
      <c r="B438" s="2" t="str">
        <f t="shared" si="35"/>
        <v/>
      </c>
      <c r="C438" s="5" t="str">
        <f t="shared" ca="1" si="33"/>
        <v/>
      </c>
      <c r="D438" s="4" t="str">
        <f t="shared" ca="1" si="34"/>
        <v/>
      </c>
    </row>
    <row r="439" spans="2:4">
      <c r="B439" s="2" t="str">
        <f t="shared" si="35"/>
        <v/>
      </c>
      <c r="C439" s="5" t="str">
        <f t="shared" ca="1" si="33"/>
        <v/>
      </c>
      <c r="D439" s="4" t="str">
        <f t="shared" ca="1" si="34"/>
        <v/>
      </c>
    </row>
    <row r="440" spans="2:4">
      <c r="B440" s="2" t="str">
        <f t="shared" si="35"/>
        <v/>
      </c>
      <c r="C440" s="5" t="str">
        <f t="shared" ca="1" si="33"/>
        <v/>
      </c>
      <c r="D440" s="4" t="str">
        <f t="shared" ca="1" si="34"/>
        <v/>
      </c>
    </row>
    <row r="441" spans="2:4">
      <c r="B441" s="2" t="str">
        <f t="shared" si="35"/>
        <v/>
      </c>
      <c r="C441" s="5" t="str">
        <f t="shared" ca="1" si="33"/>
        <v/>
      </c>
      <c r="D441" s="4" t="str">
        <f t="shared" ca="1" si="34"/>
        <v/>
      </c>
    </row>
    <row r="442" spans="2:4">
      <c r="B442" s="2" t="str">
        <f t="shared" si="35"/>
        <v/>
      </c>
      <c r="C442" s="5" t="str">
        <f t="shared" ca="1" si="33"/>
        <v/>
      </c>
      <c r="D442" s="4" t="str">
        <f t="shared" ca="1" si="34"/>
        <v/>
      </c>
    </row>
    <row r="443" spans="2:4">
      <c r="B443" s="2" t="str">
        <f t="shared" si="35"/>
        <v/>
      </c>
      <c r="C443" s="5" t="str">
        <f t="shared" ca="1" si="33"/>
        <v/>
      </c>
      <c r="D443" s="4" t="str">
        <f t="shared" ca="1" si="34"/>
        <v/>
      </c>
    </row>
    <row r="444" spans="2:4">
      <c r="B444" s="2" t="str">
        <f t="shared" si="35"/>
        <v/>
      </c>
      <c r="C444" s="5" t="str">
        <f t="shared" ca="1" si="33"/>
        <v/>
      </c>
      <c r="D444" s="4" t="str">
        <f t="shared" ca="1" si="34"/>
        <v/>
      </c>
    </row>
    <row r="445" spans="2:4">
      <c r="B445" s="2" t="str">
        <f t="shared" si="35"/>
        <v/>
      </c>
      <c r="C445" s="5" t="str">
        <f t="shared" ca="1" si="33"/>
        <v/>
      </c>
      <c r="D445" s="4" t="str">
        <f t="shared" ca="1" si="34"/>
        <v/>
      </c>
    </row>
    <row r="446" spans="2:4">
      <c r="B446" s="2" t="str">
        <f t="shared" si="35"/>
        <v/>
      </c>
      <c r="C446" s="5" t="str">
        <f t="shared" ca="1" si="33"/>
        <v/>
      </c>
      <c r="D446" s="4" t="str">
        <f t="shared" ca="1" si="34"/>
        <v/>
      </c>
    </row>
    <row r="447" spans="2:4">
      <c r="B447" s="2" t="str">
        <f t="shared" si="35"/>
        <v/>
      </c>
      <c r="C447" s="5" t="str">
        <f t="shared" ca="1" si="33"/>
        <v/>
      </c>
      <c r="D447" s="4" t="str">
        <f t="shared" ca="1" si="34"/>
        <v/>
      </c>
    </row>
    <row r="448" spans="2:4">
      <c r="B448" s="2" t="str">
        <f t="shared" si="35"/>
        <v/>
      </c>
      <c r="C448" s="5" t="str">
        <f t="shared" ca="1" si="33"/>
        <v/>
      </c>
      <c r="D448" s="4" t="str">
        <f t="shared" ca="1" si="34"/>
        <v/>
      </c>
    </row>
    <row r="449" spans="2:4">
      <c r="B449" s="2" t="str">
        <f t="shared" si="35"/>
        <v/>
      </c>
      <c r="C449" s="5" t="str">
        <f t="shared" ca="1" si="33"/>
        <v/>
      </c>
      <c r="D449" s="4" t="str">
        <f t="shared" ca="1" si="34"/>
        <v/>
      </c>
    </row>
    <row r="450" spans="2:4">
      <c r="B450" s="2" t="str">
        <f t="shared" si="35"/>
        <v/>
      </c>
      <c r="C450" s="5" t="str">
        <f t="shared" ca="1" si="33"/>
        <v/>
      </c>
      <c r="D450" s="4" t="str">
        <f t="shared" ca="1" si="34"/>
        <v/>
      </c>
    </row>
    <row r="451" spans="2:4">
      <c r="B451" s="2" t="str">
        <f t="shared" si="35"/>
        <v/>
      </c>
      <c r="C451" s="5" t="str">
        <f t="shared" ca="1" si="33"/>
        <v/>
      </c>
      <c r="D451" s="4" t="str">
        <f t="shared" ca="1" si="34"/>
        <v/>
      </c>
    </row>
    <row r="452" spans="2:4">
      <c r="B452" s="2" t="str">
        <f t="shared" si="35"/>
        <v/>
      </c>
      <c r="C452" s="5" t="str">
        <f t="shared" ref="C452:C515" ca="1" si="36">IFERROR(_xlfn.POISSON.DIST(B452,$G$2,FALSE),"")</f>
        <v/>
      </c>
      <c r="D452" s="4" t="str">
        <f t="shared" ref="D452:D515" ca="1" si="37">IFERROR(_xlfn.POISSON.DIST(B452,$G$2,TRUE),"")</f>
        <v/>
      </c>
    </row>
    <row r="453" spans="2:4">
      <c r="B453" s="2" t="str">
        <f t="shared" ref="B453:B516" si="38">IF(B452="","",IF(AND(B452&gt;$G$2*4,B452&gt;5),"",B452+1))</f>
        <v/>
      </c>
      <c r="C453" s="5" t="str">
        <f t="shared" ca="1" si="36"/>
        <v/>
      </c>
      <c r="D453" s="4" t="str">
        <f t="shared" ca="1" si="37"/>
        <v/>
      </c>
    </row>
    <row r="454" spans="2:4">
      <c r="B454" s="2" t="str">
        <f t="shared" si="38"/>
        <v/>
      </c>
      <c r="C454" s="5" t="str">
        <f t="shared" ca="1" si="36"/>
        <v/>
      </c>
      <c r="D454" s="4" t="str">
        <f t="shared" ca="1" si="37"/>
        <v/>
      </c>
    </row>
    <row r="455" spans="2:4">
      <c r="B455" s="2" t="str">
        <f t="shared" si="38"/>
        <v/>
      </c>
      <c r="C455" s="5" t="str">
        <f t="shared" ca="1" si="36"/>
        <v/>
      </c>
      <c r="D455" s="4" t="str">
        <f t="shared" ca="1" si="37"/>
        <v/>
      </c>
    </row>
    <row r="456" spans="2:4">
      <c r="B456" s="2" t="str">
        <f t="shared" si="38"/>
        <v/>
      </c>
      <c r="C456" s="5" t="str">
        <f t="shared" ca="1" si="36"/>
        <v/>
      </c>
      <c r="D456" s="4" t="str">
        <f t="shared" ca="1" si="37"/>
        <v/>
      </c>
    </row>
    <row r="457" spans="2:4">
      <c r="B457" s="2" t="str">
        <f t="shared" si="38"/>
        <v/>
      </c>
      <c r="C457" s="5" t="str">
        <f t="shared" ca="1" si="36"/>
        <v/>
      </c>
      <c r="D457" s="4" t="str">
        <f t="shared" ca="1" si="37"/>
        <v/>
      </c>
    </row>
    <row r="458" spans="2:4">
      <c r="B458" s="2" t="str">
        <f t="shared" si="38"/>
        <v/>
      </c>
      <c r="C458" s="5" t="str">
        <f t="shared" ca="1" si="36"/>
        <v/>
      </c>
      <c r="D458" s="4" t="str">
        <f t="shared" ca="1" si="37"/>
        <v/>
      </c>
    </row>
    <row r="459" spans="2:4">
      <c r="B459" s="2" t="str">
        <f t="shared" si="38"/>
        <v/>
      </c>
      <c r="C459" s="5" t="str">
        <f t="shared" ca="1" si="36"/>
        <v/>
      </c>
      <c r="D459" s="4" t="str">
        <f t="shared" ca="1" si="37"/>
        <v/>
      </c>
    </row>
    <row r="460" spans="2:4">
      <c r="B460" s="2" t="str">
        <f t="shared" si="38"/>
        <v/>
      </c>
      <c r="C460" s="5" t="str">
        <f t="shared" ca="1" si="36"/>
        <v/>
      </c>
      <c r="D460" s="4" t="str">
        <f t="shared" ca="1" si="37"/>
        <v/>
      </c>
    </row>
    <row r="461" spans="2:4">
      <c r="B461" s="2" t="str">
        <f t="shared" si="38"/>
        <v/>
      </c>
      <c r="C461" s="5" t="str">
        <f t="shared" ca="1" si="36"/>
        <v/>
      </c>
      <c r="D461" s="4" t="str">
        <f t="shared" ca="1" si="37"/>
        <v/>
      </c>
    </row>
    <row r="462" spans="2:4">
      <c r="B462" s="2" t="str">
        <f t="shared" si="38"/>
        <v/>
      </c>
      <c r="C462" s="5" t="str">
        <f t="shared" ca="1" si="36"/>
        <v/>
      </c>
      <c r="D462" s="4" t="str">
        <f t="shared" ca="1" si="37"/>
        <v/>
      </c>
    </row>
    <row r="463" spans="2:4">
      <c r="B463" s="2" t="str">
        <f t="shared" si="38"/>
        <v/>
      </c>
      <c r="C463" s="5" t="str">
        <f t="shared" ca="1" si="36"/>
        <v/>
      </c>
      <c r="D463" s="4" t="str">
        <f t="shared" ca="1" si="37"/>
        <v/>
      </c>
    </row>
    <row r="464" spans="2:4">
      <c r="B464" s="2" t="str">
        <f t="shared" si="38"/>
        <v/>
      </c>
      <c r="C464" s="5" t="str">
        <f t="shared" ca="1" si="36"/>
        <v/>
      </c>
      <c r="D464" s="4" t="str">
        <f t="shared" ca="1" si="37"/>
        <v/>
      </c>
    </row>
    <row r="465" spans="2:4">
      <c r="B465" s="2" t="str">
        <f t="shared" si="38"/>
        <v/>
      </c>
      <c r="C465" s="5" t="str">
        <f t="shared" ca="1" si="36"/>
        <v/>
      </c>
      <c r="D465" s="4" t="str">
        <f t="shared" ca="1" si="37"/>
        <v/>
      </c>
    </row>
    <row r="466" spans="2:4">
      <c r="B466" s="2" t="str">
        <f t="shared" si="38"/>
        <v/>
      </c>
      <c r="C466" s="5" t="str">
        <f t="shared" ca="1" si="36"/>
        <v/>
      </c>
      <c r="D466" s="4" t="str">
        <f t="shared" ca="1" si="37"/>
        <v/>
      </c>
    </row>
    <row r="467" spans="2:4">
      <c r="B467" s="2" t="str">
        <f t="shared" si="38"/>
        <v/>
      </c>
      <c r="C467" s="5" t="str">
        <f t="shared" ca="1" si="36"/>
        <v/>
      </c>
      <c r="D467" s="4" t="str">
        <f t="shared" ca="1" si="37"/>
        <v/>
      </c>
    </row>
    <row r="468" spans="2:4">
      <c r="B468" s="2" t="str">
        <f t="shared" si="38"/>
        <v/>
      </c>
      <c r="C468" s="5" t="str">
        <f t="shared" ca="1" si="36"/>
        <v/>
      </c>
      <c r="D468" s="4" t="str">
        <f t="shared" ca="1" si="37"/>
        <v/>
      </c>
    </row>
    <row r="469" spans="2:4">
      <c r="B469" s="2" t="str">
        <f t="shared" si="38"/>
        <v/>
      </c>
      <c r="C469" s="5" t="str">
        <f t="shared" ca="1" si="36"/>
        <v/>
      </c>
      <c r="D469" s="4" t="str">
        <f t="shared" ca="1" si="37"/>
        <v/>
      </c>
    </row>
    <row r="470" spans="2:4">
      <c r="B470" s="2" t="str">
        <f t="shared" si="38"/>
        <v/>
      </c>
      <c r="C470" s="5" t="str">
        <f t="shared" ca="1" si="36"/>
        <v/>
      </c>
      <c r="D470" s="4" t="str">
        <f t="shared" ca="1" si="37"/>
        <v/>
      </c>
    </row>
    <row r="471" spans="2:4">
      <c r="B471" s="2" t="str">
        <f t="shared" si="38"/>
        <v/>
      </c>
      <c r="C471" s="5" t="str">
        <f t="shared" ca="1" si="36"/>
        <v/>
      </c>
      <c r="D471" s="4" t="str">
        <f t="shared" ca="1" si="37"/>
        <v/>
      </c>
    </row>
    <row r="472" spans="2:4">
      <c r="B472" s="2" t="str">
        <f t="shared" si="38"/>
        <v/>
      </c>
      <c r="C472" s="5" t="str">
        <f t="shared" ca="1" si="36"/>
        <v/>
      </c>
      <c r="D472" s="4" t="str">
        <f t="shared" ca="1" si="37"/>
        <v/>
      </c>
    </row>
    <row r="473" spans="2:4">
      <c r="B473" s="2" t="str">
        <f t="shared" si="38"/>
        <v/>
      </c>
      <c r="C473" s="5" t="str">
        <f t="shared" ca="1" si="36"/>
        <v/>
      </c>
      <c r="D473" s="4" t="str">
        <f t="shared" ca="1" si="37"/>
        <v/>
      </c>
    </row>
    <row r="474" spans="2:4">
      <c r="B474" s="2" t="str">
        <f t="shared" si="38"/>
        <v/>
      </c>
      <c r="C474" s="5" t="str">
        <f t="shared" ca="1" si="36"/>
        <v/>
      </c>
      <c r="D474" s="4" t="str">
        <f t="shared" ca="1" si="37"/>
        <v/>
      </c>
    </row>
    <row r="475" spans="2:4">
      <c r="B475" s="2" t="str">
        <f t="shared" si="38"/>
        <v/>
      </c>
      <c r="C475" s="5" t="str">
        <f t="shared" ca="1" si="36"/>
        <v/>
      </c>
      <c r="D475" s="4" t="str">
        <f t="shared" ca="1" si="37"/>
        <v/>
      </c>
    </row>
    <row r="476" spans="2:4">
      <c r="B476" s="2" t="str">
        <f t="shared" si="38"/>
        <v/>
      </c>
      <c r="C476" s="5" t="str">
        <f t="shared" ca="1" si="36"/>
        <v/>
      </c>
      <c r="D476" s="4" t="str">
        <f t="shared" ca="1" si="37"/>
        <v/>
      </c>
    </row>
    <row r="477" spans="2:4">
      <c r="B477" s="2" t="str">
        <f t="shared" si="38"/>
        <v/>
      </c>
      <c r="C477" s="5" t="str">
        <f t="shared" ca="1" si="36"/>
        <v/>
      </c>
      <c r="D477" s="4" t="str">
        <f t="shared" ca="1" si="37"/>
        <v/>
      </c>
    </row>
    <row r="478" spans="2:4">
      <c r="B478" s="2" t="str">
        <f t="shared" si="38"/>
        <v/>
      </c>
      <c r="C478" s="5" t="str">
        <f t="shared" ca="1" si="36"/>
        <v/>
      </c>
      <c r="D478" s="4" t="str">
        <f t="shared" ca="1" si="37"/>
        <v/>
      </c>
    </row>
    <row r="479" spans="2:4">
      <c r="B479" s="2" t="str">
        <f t="shared" si="38"/>
        <v/>
      </c>
      <c r="C479" s="5" t="str">
        <f t="shared" ca="1" si="36"/>
        <v/>
      </c>
      <c r="D479" s="4" t="str">
        <f t="shared" ca="1" si="37"/>
        <v/>
      </c>
    </row>
    <row r="480" spans="2:4">
      <c r="B480" s="2" t="str">
        <f t="shared" si="38"/>
        <v/>
      </c>
      <c r="C480" s="5" t="str">
        <f t="shared" ca="1" si="36"/>
        <v/>
      </c>
      <c r="D480" s="4" t="str">
        <f t="shared" ca="1" si="37"/>
        <v/>
      </c>
    </row>
    <row r="481" spans="2:4">
      <c r="B481" s="2" t="str">
        <f t="shared" si="38"/>
        <v/>
      </c>
      <c r="C481" s="5" t="str">
        <f t="shared" ca="1" si="36"/>
        <v/>
      </c>
      <c r="D481" s="4" t="str">
        <f t="shared" ca="1" si="37"/>
        <v/>
      </c>
    </row>
    <row r="482" spans="2:4">
      <c r="B482" s="2" t="str">
        <f t="shared" si="38"/>
        <v/>
      </c>
      <c r="C482" s="5" t="str">
        <f t="shared" ca="1" si="36"/>
        <v/>
      </c>
      <c r="D482" s="4" t="str">
        <f t="shared" ca="1" si="37"/>
        <v/>
      </c>
    </row>
    <row r="483" spans="2:4">
      <c r="B483" s="2" t="str">
        <f t="shared" si="38"/>
        <v/>
      </c>
      <c r="C483" s="5" t="str">
        <f t="shared" ca="1" si="36"/>
        <v/>
      </c>
      <c r="D483" s="4" t="str">
        <f t="shared" ca="1" si="37"/>
        <v/>
      </c>
    </row>
    <row r="484" spans="2:4">
      <c r="B484" s="2" t="str">
        <f t="shared" si="38"/>
        <v/>
      </c>
      <c r="C484" s="5" t="str">
        <f t="shared" ca="1" si="36"/>
        <v/>
      </c>
      <c r="D484" s="4" t="str">
        <f t="shared" ca="1" si="37"/>
        <v/>
      </c>
    </row>
    <row r="485" spans="2:4">
      <c r="B485" s="2" t="str">
        <f t="shared" si="38"/>
        <v/>
      </c>
      <c r="C485" s="5" t="str">
        <f t="shared" ca="1" si="36"/>
        <v/>
      </c>
      <c r="D485" s="4" t="str">
        <f t="shared" ca="1" si="37"/>
        <v/>
      </c>
    </row>
    <row r="486" spans="2:4">
      <c r="B486" s="2" t="str">
        <f t="shared" si="38"/>
        <v/>
      </c>
      <c r="C486" s="5" t="str">
        <f t="shared" ca="1" si="36"/>
        <v/>
      </c>
      <c r="D486" s="4" t="str">
        <f t="shared" ca="1" si="37"/>
        <v/>
      </c>
    </row>
    <row r="487" spans="2:4">
      <c r="B487" s="2" t="str">
        <f t="shared" si="38"/>
        <v/>
      </c>
      <c r="C487" s="5" t="str">
        <f t="shared" ca="1" si="36"/>
        <v/>
      </c>
      <c r="D487" s="4" t="str">
        <f t="shared" ca="1" si="37"/>
        <v/>
      </c>
    </row>
    <row r="488" spans="2:4">
      <c r="B488" s="2" t="str">
        <f t="shared" si="38"/>
        <v/>
      </c>
      <c r="C488" s="5" t="str">
        <f t="shared" ca="1" si="36"/>
        <v/>
      </c>
      <c r="D488" s="4" t="str">
        <f t="shared" ca="1" si="37"/>
        <v/>
      </c>
    </row>
    <row r="489" spans="2:4">
      <c r="B489" s="2" t="str">
        <f t="shared" si="38"/>
        <v/>
      </c>
      <c r="C489" s="5" t="str">
        <f t="shared" ca="1" si="36"/>
        <v/>
      </c>
      <c r="D489" s="4" t="str">
        <f t="shared" ca="1" si="37"/>
        <v/>
      </c>
    </row>
    <row r="490" spans="2:4">
      <c r="B490" s="2" t="str">
        <f t="shared" si="38"/>
        <v/>
      </c>
      <c r="C490" s="5" t="str">
        <f t="shared" ca="1" si="36"/>
        <v/>
      </c>
      <c r="D490" s="4" t="str">
        <f t="shared" ca="1" si="37"/>
        <v/>
      </c>
    </row>
    <row r="491" spans="2:4">
      <c r="B491" s="2" t="str">
        <f t="shared" si="38"/>
        <v/>
      </c>
      <c r="C491" s="5" t="str">
        <f t="shared" ca="1" si="36"/>
        <v/>
      </c>
      <c r="D491" s="4" t="str">
        <f t="shared" ca="1" si="37"/>
        <v/>
      </c>
    </row>
    <row r="492" spans="2:4">
      <c r="B492" s="2" t="str">
        <f t="shared" si="38"/>
        <v/>
      </c>
      <c r="C492" s="5" t="str">
        <f t="shared" ca="1" si="36"/>
        <v/>
      </c>
      <c r="D492" s="4" t="str">
        <f t="shared" ca="1" si="37"/>
        <v/>
      </c>
    </row>
    <row r="493" spans="2:4">
      <c r="B493" s="2" t="str">
        <f t="shared" si="38"/>
        <v/>
      </c>
      <c r="C493" s="5" t="str">
        <f t="shared" ca="1" si="36"/>
        <v/>
      </c>
      <c r="D493" s="4" t="str">
        <f t="shared" ca="1" si="37"/>
        <v/>
      </c>
    </row>
    <row r="494" spans="2:4">
      <c r="B494" s="2" t="str">
        <f t="shared" si="38"/>
        <v/>
      </c>
      <c r="C494" s="5" t="str">
        <f t="shared" ca="1" si="36"/>
        <v/>
      </c>
      <c r="D494" s="4" t="str">
        <f t="shared" ca="1" si="37"/>
        <v/>
      </c>
    </row>
    <row r="495" spans="2:4">
      <c r="B495" s="2" t="str">
        <f t="shared" si="38"/>
        <v/>
      </c>
      <c r="C495" s="5" t="str">
        <f t="shared" ca="1" si="36"/>
        <v/>
      </c>
      <c r="D495" s="4" t="str">
        <f t="shared" ca="1" si="37"/>
        <v/>
      </c>
    </row>
    <row r="496" spans="2:4">
      <c r="B496" s="2" t="str">
        <f t="shared" si="38"/>
        <v/>
      </c>
      <c r="C496" s="5" t="str">
        <f t="shared" ca="1" si="36"/>
        <v/>
      </c>
      <c r="D496" s="4" t="str">
        <f t="shared" ca="1" si="37"/>
        <v/>
      </c>
    </row>
    <row r="497" spans="2:4">
      <c r="B497" s="2" t="str">
        <f t="shared" si="38"/>
        <v/>
      </c>
      <c r="C497" s="5" t="str">
        <f t="shared" ca="1" si="36"/>
        <v/>
      </c>
      <c r="D497" s="4" t="str">
        <f t="shared" ca="1" si="37"/>
        <v/>
      </c>
    </row>
    <row r="498" spans="2:4">
      <c r="B498" s="2" t="str">
        <f t="shared" si="38"/>
        <v/>
      </c>
      <c r="C498" s="5" t="str">
        <f t="shared" ca="1" si="36"/>
        <v/>
      </c>
      <c r="D498" s="4" t="str">
        <f t="shared" ca="1" si="37"/>
        <v/>
      </c>
    </row>
    <row r="499" spans="2:4">
      <c r="B499" s="2" t="str">
        <f t="shared" si="38"/>
        <v/>
      </c>
      <c r="C499" s="5" t="str">
        <f t="shared" ca="1" si="36"/>
        <v/>
      </c>
      <c r="D499" s="4" t="str">
        <f t="shared" ca="1" si="37"/>
        <v/>
      </c>
    </row>
    <row r="500" spans="2:4">
      <c r="B500" s="2" t="str">
        <f t="shared" si="38"/>
        <v/>
      </c>
      <c r="C500" s="5" t="str">
        <f t="shared" ca="1" si="36"/>
        <v/>
      </c>
      <c r="D500" s="4" t="str">
        <f t="shared" ca="1" si="37"/>
        <v/>
      </c>
    </row>
    <row r="501" spans="2:4">
      <c r="B501" s="2" t="str">
        <f t="shared" si="38"/>
        <v/>
      </c>
      <c r="C501" s="5" t="str">
        <f t="shared" ca="1" si="36"/>
        <v/>
      </c>
      <c r="D501" s="4" t="str">
        <f t="shared" ca="1" si="37"/>
        <v/>
      </c>
    </row>
    <row r="502" spans="2:4">
      <c r="B502" s="2" t="str">
        <f t="shared" si="38"/>
        <v/>
      </c>
      <c r="C502" s="5" t="str">
        <f t="shared" ca="1" si="36"/>
        <v/>
      </c>
      <c r="D502" s="4" t="str">
        <f t="shared" ca="1" si="37"/>
        <v/>
      </c>
    </row>
    <row r="503" spans="2:4">
      <c r="B503" s="2" t="str">
        <f t="shared" si="38"/>
        <v/>
      </c>
      <c r="C503" s="5" t="str">
        <f t="shared" ca="1" si="36"/>
        <v/>
      </c>
      <c r="D503" s="4" t="str">
        <f t="shared" ca="1" si="37"/>
        <v/>
      </c>
    </row>
    <row r="504" spans="2:4">
      <c r="B504" s="2" t="str">
        <f t="shared" si="38"/>
        <v/>
      </c>
      <c r="C504" s="5" t="str">
        <f t="shared" ca="1" si="36"/>
        <v/>
      </c>
      <c r="D504" s="4" t="str">
        <f t="shared" ca="1" si="37"/>
        <v/>
      </c>
    </row>
    <row r="505" spans="2:4">
      <c r="B505" s="2" t="str">
        <f t="shared" si="38"/>
        <v/>
      </c>
      <c r="C505" s="5" t="str">
        <f t="shared" ca="1" si="36"/>
        <v/>
      </c>
      <c r="D505" s="4" t="str">
        <f t="shared" ca="1" si="37"/>
        <v/>
      </c>
    </row>
    <row r="506" spans="2:4">
      <c r="B506" s="2" t="str">
        <f t="shared" si="38"/>
        <v/>
      </c>
      <c r="C506" s="5" t="str">
        <f t="shared" ca="1" si="36"/>
        <v/>
      </c>
      <c r="D506" s="4" t="str">
        <f t="shared" ca="1" si="37"/>
        <v/>
      </c>
    </row>
    <row r="507" spans="2:4">
      <c r="B507" s="2" t="str">
        <f t="shared" si="38"/>
        <v/>
      </c>
      <c r="C507" s="5" t="str">
        <f t="shared" ca="1" si="36"/>
        <v/>
      </c>
      <c r="D507" s="4" t="str">
        <f t="shared" ca="1" si="37"/>
        <v/>
      </c>
    </row>
    <row r="508" spans="2:4">
      <c r="B508" s="2" t="str">
        <f t="shared" si="38"/>
        <v/>
      </c>
      <c r="C508" s="5" t="str">
        <f t="shared" ca="1" si="36"/>
        <v/>
      </c>
      <c r="D508" s="4" t="str">
        <f t="shared" ca="1" si="37"/>
        <v/>
      </c>
    </row>
    <row r="509" spans="2:4">
      <c r="B509" s="2" t="str">
        <f t="shared" si="38"/>
        <v/>
      </c>
      <c r="C509" s="5" t="str">
        <f t="shared" ca="1" si="36"/>
        <v/>
      </c>
      <c r="D509" s="4" t="str">
        <f t="shared" ca="1" si="37"/>
        <v/>
      </c>
    </row>
    <row r="510" spans="2:4">
      <c r="B510" s="2" t="str">
        <f t="shared" si="38"/>
        <v/>
      </c>
      <c r="C510" s="5" t="str">
        <f t="shared" ca="1" si="36"/>
        <v/>
      </c>
      <c r="D510" s="4" t="str">
        <f t="shared" ca="1" si="37"/>
        <v/>
      </c>
    </row>
    <row r="511" spans="2:4">
      <c r="B511" s="2" t="str">
        <f t="shared" si="38"/>
        <v/>
      </c>
      <c r="C511" s="5" t="str">
        <f t="shared" ca="1" si="36"/>
        <v/>
      </c>
      <c r="D511" s="4" t="str">
        <f t="shared" ca="1" si="37"/>
        <v/>
      </c>
    </row>
    <row r="512" spans="2:4">
      <c r="B512" s="2" t="str">
        <f t="shared" si="38"/>
        <v/>
      </c>
      <c r="C512" s="5" t="str">
        <f t="shared" ca="1" si="36"/>
        <v/>
      </c>
      <c r="D512" s="4" t="str">
        <f t="shared" ca="1" si="37"/>
        <v/>
      </c>
    </row>
    <row r="513" spans="2:4">
      <c r="B513" s="2" t="str">
        <f t="shared" si="38"/>
        <v/>
      </c>
      <c r="C513" s="5" t="str">
        <f t="shared" ca="1" si="36"/>
        <v/>
      </c>
      <c r="D513" s="4" t="str">
        <f t="shared" ca="1" si="37"/>
        <v/>
      </c>
    </row>
    <row r="514" spans="2:4">
      <c r="B514" s="2" t="str">
        <f t="shared" si="38"/>
        <v/>
      </c>
      <c r="C514" s="5" t="str">
        <f t="shared" ca="1" si="36"/>
        <v/>
      </c>
      <c r="D514" s="4" t="str">
        <f t="shared" ca="1" si="37"/>
        <v/>
      </c>
    </row>
    <row r="515" spans="2:4">
      <c r="B515" s="2" t="str">
        <f t="shared" si="38"/>
        <v/>
      </c>
      <c r="C515" s="5" t="str">
        <f t="shared" ca="1" si="36"/>
        <v/>
      </c>
      <c r="D515" s="4" t="str">
        <f t="shared" ca="1" si="37"/>
        <v/>
      </c>
    </row>
    <row r="516" spans="2:4">
      <c r="B516" s="2" t="str">
        <f t="shared" si="38"/>
        <v/>
      </c>
      <c r="C516" s="5" t="str">
        <f t="shared" ref="C516:C579" ca="1" si="39">IFERROR(_xlfn.POISSON.DIST(B516,$G$2,FALSE),"")</f>
        <v/>
      </c>
      <c r="D516" s="4" t="str">
        <f t="shared" ref="D516:D579" ca="1" si="40">IFERROR(_xlfn.POISSON.DIST(B516,$G$2,TRUE),"")</f>
        <v/>
      </c>
    </row>
    <row r="517" spans="2:4">
      <c r="B517" s="2" t="str">
        <f t="shared" ref="B517:B580" si="41">IF(B516="","",IF(AND(B516&gt;$G$2*4,B516&gt;5),"",B516+1))</f>
        <v/>
      </c>
      <c r="C517" s="5" t="str">
        <f t="shared" ca="1" si="39"/>
        <v/>
      </c>
      <c r="D517" s="4" t="str">
        <f t="shared" ca="1" si="40"/>
        <v/>
      </c>
    </row>
    <row r="518" spans="2:4">
      <c r="B518" s="2" t="str">
        <f t="shared" si="41"/>
        <v/>
      </c>
      <c r="C518" s="5" t="str">
        <f t="shared" ca="1" si="39"/>
        <v/>
      </c>
      <c r="D518" s="4" t="str">
        <f t="shared" ca="1" si="40"/>
        <v/>
      </c>
    </row>
    <row r="519" spans="2:4">
      <c r="B519" s="2" t="str">
        <f t="shared" si="41"/>
        <v/>
      </c>
      <c r="C519" s="5" t="str">
        <f t="shared" ca="1" si="39"/>
        <v/>
      </c>
      <c r="D519" s="4" t="str">
        <f t="shared" ca="1" si="40"/>
        <v/>
      </c>
    </row>
    <row r="520" spans="2:4">
      <c r="B520" s="2" t="str">
        <f t="shared" si="41"/>
        <v/>
      </c>
      <c r="C520" s="5" t="str">
        <f t="shared" ca="1" si="39"/>
        <v/>
      </c>
      <c r="D520" s="4" t="str">
        <f t="shared" ca="1" si="40"/>
        <v/>
      </c>
    </row>
    <row r="521" spans="2:4">
      <c r="B521" s="2" t="str">
        <f t="shared" si="41"/>
        <v/>
      </c>
      <c r="C521" s="5" t="str">
        <f t="shared" ca="1" si="39"/>
        <v/>
      </c>
      <c r="D521" s="4" t="str">
        <f t="shared" ca="1" si="40"/>
        <v/>
      </c>
    </row>
    <row r="522" spans="2:4">
      <c r="B522" s="2" t="str">
        <f t="shared" si="41"/>
        <v/>
      </c>
      <c r="C522" s="5" t="str">
        <f t="shared" ca="1" si="39"/>
        <v/>
      </c>
      <c r="D522" s="4" t="str">
        <f t="shared" ca="1" si="40"/>
        <v/>
      </c>
    </row>
    <row r="523" spans="2:4">
      <c r="B523" s="2" t="str">
        <f t="shared" si="41"/>
        <v/>
      </c>
      <c r="C523" s="5" t="str">
        <f t="shared" ca="1" si="39"/>
        <v/>
      </c>
      <c r="D523" s="4" t="str">
        <f t="shared" ca="1" si="40"/>
        <v/>
      </c>
    </row>
    <row r="524" spans="2:4">
      <c r="B524" s="2" t="str">
        <f t="shared" si="41"/>
        <v/>
      </c>
      <c r="C524" s="5" t="str">
        <f t="shared" ca="1" si="39"/>
        <v/>
      </c>
      <c r="D524" s="4" t="str">
        <f t="shared" ca="1" si="40"/>
        <v/>
      </c>
    </row>
    <row r="525" spans="2:4">
      <c r="B525" s="2" t="str">
        <f t="shared" si="41"/>
        <v/>
      </c>
      <c r="C525" s="5" t="str">
        <f t="shared" ca="1" si="39"/>
        <v/>
      </c>
      <c r="D525" s="4" t="str">
        <f t="shared" ca="1" si="40"/>
        <v/>
      </c>
    </row>
    <row r="526" spans="2:4">
      <c r="B526" s="2" t="str">
        <f t="shared" si="41"/>
        <v/>
      </c>
      <c r="C526" s="5" t="str">
        <f t="shared" ca="1" si="39"/>
        <v/>
      </c>
      <c r="D526" s="4" t="str">
        <f t="shared" ca="1" si="40"/>
        <v/>
      </c>
    </row>
    <row r="527" spans="2:4">
      <c r="B527" s="2" t="str">
        <f t="shared" si="41"/>
        <v/>
      </c>
      <c r="C527" s="5" t="str">
        <f t="shared" ca="1" si="39"/>
        <v/>
      </c>
      <c r="D527" s="4" t="str">
        <f t="shared" ca="1" si="40"/>
        <v/>
      </c>
    </row>
    <row r="528" spans="2:4">
      <c r="B528" s="2" t="str">
        <f t="shared" si="41"/>
        <v/>
      </c>
      <c r="C528" s="5" t="str">
        <f t="shared" ca="1" si="39"/>
        <v/>
      </c>
      <c r="D528" s="4" t="str">
        <f t="shared" ca="1" si="40"/>
        <v/>
      </c>
    </row>
    <row r="529" spans="2:4">
      <c r="B529" s="2" t="str">
        <f t="shared" si="41"/>
        <v/>
      </c>
      <c r="C529" s="5" t="str">
        <f t="shared" ca="1" si="39"/>
        <v/>
      </c>
      <c r="D529" s="4" t="str">
        <f t="shared" ca="1" si="40"/>
        <v/>
      </c>
    </row>
    <row r="530" spans="2:4">
      <c r="B530" s="2" t="str">
        <f t="shared" si="41"/>
        <v/>
      </c>
      <c r="C530" s="5" t="str">
        <f t="shared" ca="1" si="39"/>
        <v/>
      </c>
      <c r="D530" s="4" t="str">
        <f t="shared" ca="1" si="40"/>
        <v/>
      </c>
    </row>
    <row r="531" spans="2:4">
      <c r="B531" s="2" t="str">
        <f t="shared" si="41"/>
        <v/>
      </c>
      <c r="C531" s="5" t="str">
        <f t="shared" ca="1" si="39"/>
        <v/>
      </c>
      <c r="D531" s="4" t="str">
        <f t="shared" ca="1" si="40"/>
        <v/>
      </c>
    </row>
    <row r="532" spans="2:4">
      <c r="B532" s="2" t="str">
        <f t="shared" si="41"/>
        <v/>
      </c>
      <c r="C532" s="5" t="str">
        <f t="shared" ca="1" si="39"/>
        <v/>
      </c>
      <c r="D532" s="4" t="str">
        <f t="shared" ca="1" si="40"/>
        <v/>
      </c>
    </row>
    <row r="533" spans="2:4">
      <c r="B533" s="2" t="str">
        <f t="shared" si="41"/>
        <v/>
      </c>
      <c r="C533" s="5" t="str">
        <f t="shared" ca="1" si="39"/>
        <v/>
      </c>
      <c r="D533" s="4" t="str">
        <f t="shared" ca="1" si="40"/>
        <v/>
      </c>
    </row>
    <row r="534" spans="2:4">
      <c r="B534" s="2" t="str">
        <f t="shared" si="41"/>
        <v/>
      </c>
      <c r="C534" s="5" t="str">
        <f t="shared" ca="1" si="39"/>
        <v/>
      </c>
      <c r="D534" s="4" t="str">
        <f t="shared" ca="1" si="40"/>
        <v/>
      </c>
    </row>
    <row r="535" spans="2:4">
      <c r="B535" s="2" t="str">
        <f t="shared" si="41"/>
        <v/>
      </c>
      <c r="C535" s="5" t="str">
        <f t="shared" ca="1" si="39"/>
        <v/>
      </c>
      <c r="D535" s="4" t="str">
        <f t="shared" ca="1" si="40"/>
        <v/>
      </c>
    </row>
    <row r="536" spans="2:4">
      <c r="B536" s="2" t="str">
        <f t="shared" si="41"/>
        <v/>
      </c>
      <c r="C536" s="5" t="str">
        <f t="shared" ca="1" si="39"/>
        <v/>
      </c>
      <c r="D536" s="4" t="str">
        <f t="shared" ca="1" si="40"/>
        <v/>
      </c>
    </row>
    <row r="537" spans="2:4">
      <c r="B537" s="2" t="str">
        <f t="shared" si="41"/>
        <v/>
      </c>
      <c r="C537" s="5" t="str">
        <f t="shared" ca="1" si="39"/>
        <v/>
      </c>
      <c r="D537" s="4" t="str">
        <f t="shared" ca="1" si="40"/>
        <v/>
      </c>
    </row>
    <row r="538" spans="2:4">
      <c r="B538" s="2" t="str">
        <f t="shared" si="41"/>
        <v/>
      </c>
      <c r="C538" s="5" t="str">
        <f t="shared" ca="1" si="39"/>
        <v/>
      </c>
      <c r="D538" s="4" t="str">
        <f t="shared" ca="1" si="40"/>
        <v/>
      </c>
    </row>
    <row r="539" spans="2:4">
      <c r="B539" s="2" t="str">
        <f t="shared" si="41"/>
        <v/>
      </c>
      <c r="C539" s="5" t="str">
        <f t="shared" ca="1" si="39"/>
        <v/>
      </c>
      <c r="D539" s="4" t="str">
        <f t="shared" ca="1" si="40"/>
        <v/>
      </c>
    </row>
    <row r="540" spans="2:4">
      <c r="B540" s="2" t="str">
        <f t="shared" si="41"/>
        <v/>
      </c>
      <c r="C540" s="5" t="str">
        <f t="shared" ca="1" si="39"/>
        <v/>
      </c>
      <c r="D540" s="4" t="str">
        <f t="shared" ca="1" si="40"/>
        <v/>
      </c>
    </row>
    <row r="541" spans="2:4">
      <c r="B541" s="2" t="str">
        <f t="shared" si="41"/>
        <v/>
      </c>
      <c r="C541" s="5" t="str">
        <f t="shared" ca="1" si="39"/>
        <v/>
      </c>
      <c r="D541" s="4" t="str">
        <f t="shared" ca="1" si="40"/>
        <v/>
      </c>
    </row>
    <row r="542" spans="2:4">
      <c r="B542" s="2" t="str">
        <f t="shared" si="41"/>
        <v/>
      </c>
      <c r="C542" s="5" t="str">
        <f t="shared" ca="1" si="39"/>
        <v/>
      </c>
      <c r="D542" s="4" t="str">
        <f t="shared" ca="1" si="40"/>
        <v/>
      </c>
    </row>
    <row r="543" spans="2:4">
      <c r="B543" s="2" t="str">
        <f t="shared" si="41"/>
        <v/>
      </c>
      <c r="C543" s="5" t="str">
        <f t="shared" ca="1" si="39"/>
        <v/>
      </c>
      <c r="D543" s="4" t="str">
        <f t="shared" ca="1" si="40"/>
        <v/>
      </c>
    </row>
    <row r="544" spans="2:4">
      <c r="B544" s="2" t="str">
        <f t="shared" si="41"/>
        <v/>
      </c>
      <c r="C544" s="5" t="str">
        <f t="shared" ca="1" si="39"/>
        <v/>
      </c>
      <c r="D544" s="4" t="str">
        <f t="shared" ca="1" si="40"/>
        <v/>
      </c>
    </row>
    <row r="545" spans="2:4">
      <c r="B545" s="2" t="str">
        <f t="shared" si="41"/>
        <v/>
      </c>
      <c r="C545" s="5" t="str">
        <f t="shared" ca="1" si="39"/>
        <v/>
      </c>
      <c r="D545" s="4" t="str">
        <f t="shared" ca="1" si="40"/>
        <v/>
      </c>
    </row>
    <row r="546" spans="2:4">
      <c r="B546" s="2" t="str">
        <f t="shared" si="41"/>
        <v/>
      </c>
      <c r="C546" s="5" t="str">
        <f t="shared" ca="1" si="39"/>
        <v/>
      </c>
      <c r="D546" s="4" t="str">
        <f t="shared" ca="1" si="40"/>
        <v/>
      </c>
    </row>
    <row r="547" spans="2:4">
      <c r="B547" s="2" t="str">
        <f t="shared" si="41"/>
        <v/>
      </c>
      <c r="C547" s="5" t="str">
        <f t="shared" ca="1" si="39"/>
        <v/>
      </c>
      <c r="D547" s="4" t="str">
        <f t="shared" ca="1" si="40"/>
        <v/>
      </c>
    </row>
    <row r="548" spans="2:4">
      <c r="B548" s="2" t="str">
        <f t="shared" si="41"/>
        <v/>
      </c>
      <c r="C548" s="5" t="str">
        <f t="shared" ca="1" si="39"/>
        <v/>
      </c>
      <c r="D548" s="4" t="str">
        <f t="shared" ca="1" si="40"/>
        <v/>
      </c>
    </row>
    <row r="549" spans="2:4">
      <c r="B549" s="2" t="str">
        <f t="shared" si="41"/>
        <v/>
      </c>
      <c r="C549" s="5" t="str">
        <f t="shared" ca="1" si="39"/>
        <v/>
      </c>
      <c r="D549" s="4" t="str">
        <f t="shared" ca="1" si="40"/>
        <v/>
      </c>
    </row>
    <row r="550" spans="2:4">
      <c r="B550" s="2" t="str">
        <f t="shared" si="41"/>
        <v/>
      </c>
      <c r="C550" s="5" t="str">
        <f t="shared" ca="1" si="39"/>
        <v/>
      </c>
      <c r="D550" s="4" t="str">
        <f t="shared" ca="1" si="40"/>
        <v/>
      </c>
    </row>
    <row r="551" spans="2:4">
      <c r="B551" s="2" t="str">
        <f t="shared" si="41"/>
        <v/>
      </c>
      <c r="C551" s="5" t="str">
        <f t="shared" ca="1" si="39"/>
        <v/>
      </c>
      <c r="D551" s="4" t="str">
        <f t="shared" ca="1" si="40"/>
        <v/>
      </c>
    </row>
    <row r="552" spans="2:4">
      <c r="B552" s="2" t="str">
        <f t="shared" si="41"/>
        <v/>
      </c>
      <c r="C552" s="5" t="str">
        <f t="shared" ca="1" si="39"/>
        <v/>
      </c>
      <c r="D552" s="4" t="str">
        <f t="shared" ca="1" si="40"/>
        <v/>
      </c>
    </row>
    <row r="553" spans="2:4">
      <c r="B553" s="2" t="str">
        <f t="shared" si="41"/>
        <v/>
      </c>
      <c r="C553" s="5" t="str">
        <f t="shared" ca="1" si="39"/>
        <v/>
      </c>
      <c r="D553" s="4" t="str">
        <f t="shared" ca="1" si="40"/>
        <v/>
      </c>
    </row>
    <row r="554" spans="2:4">
      <c r="B554" s="2" t="str">
        <f t="shared" si="41"/>
        <v/>
      </c>
      <c r="C554" s="5" t="str">
        <f t="shared" ca="1" si="39"/>
        <v/>
      </c>
      <c r="D554" s="4" t="str">
        <f t="shared" ca="1" si="40"/>
        <v/>
      </c>
    </row>
    <row r="555" spans="2:4">
      <c r="B555" s="2" t="str">
        <f t="shared" si="41"/>
        <v/>
      </c>
      <c r="C555" s="5" t="str">
        <f t="shared" ca="1" si="39"/>
        <v/>
      </c>
      <c r="D555" s="4" t="str">
        <f t="shared" ca="1" si="40"/>
        <v/>
      </c>
    </row>
    <row r="556" spans="2:4">
      <c r="B556" s="2" t="str">
        <f t="shared" si="41"/>
        <v/>
      </c>
      <c r="C556" s="5" t="str">
        <f t="shared" ca="1" si="39"/>
        <v/>
      </c>
      <c r="D556" s="4" t="str">
        <f t="shared" ca="1" si="40"/>
        <v/>
      </c>
    </row>
    <row r="557" spans="2:4">
      <c r="B557" s="2" t="str">
        <f t="shared" si="41"/>
        <v/>
      </c>
      <c r="C557" s="5" t="str">
        <f t="shared" ca="1" si="39"/>
        <v/>
      </c>
      <c r="D557" s="4" t="str">
        <f t="shared" ca="1" si="40"/>
        <v/>
      </c>
    </row>
    <row r="558" spans="2:4">
      <c r="B558" s="2" t="str">
        <f t="shared" si="41"/>
        <v/>
      </c>
      <c r="C558" s="5" t="str">
        <f t="shared" ca="1" si="39"/>
        <v/>
      </c>
      <c r="D558" s="4" t="str">
        <f t="shared" ca="1" si="40"/>
        <v/>
      </c>
    </row>
    <row r="559" spans="2:4">
      <c r="B559" s="2" t="str">
        <f t="shared" si="41"/>
        <v/>
      </c>
      <c r="C559" s="5" t="str">
        <f t="shared" ca="1" si="39"/>
        <v/>
      </c>
      <c r="D559" s="4" t="str">
        <f t="shared" ca="1" si="40"/>
        <v/>
      </c>
    </row>
    <row r="560" spans="2:4">
      <c r="B560" s="2" t="str">
        <f t="shared" si="41"/>
        <v/>
      </c>
      <c r="C560" s="5" t="str">
        <f t="shared" ca="1" si="39"/>
        <v/>
      </c>
      <c r="D560" s="4" t="str">
        <f t="shared" ca="1" si="40"/>
        <v/>
      </c>
    </row>
    <row r="561" spans="2:4">
      <c r="B561" s="2" t="str">
        <f t="shared" si="41"/>
        <v/>
      </c>
      <c r="C561" s="5" t="str">
        <f t="shared" ca="1" si="39"/>
        <v/>
      </c>
      <c r="D561" s="4" t="str">
        <f t="shared" ca="1" si="40"/>
        <v/>
      </c>
    </row>
    <row r="562" spans="2:4">
      <c r="B562" s="2" t="str">
        <f t="shared" si="41"/>
        <v/>
      </c>
      <c r="C562" s="5" t="str">
        <f t="shared" ca="1" si="39"/>
        <v/>
      </c>
      <c r="D562" s="4" t="str">
        <f t="shared" ca="1" si="40"/>
        <v/>
      </c>
    </row>
    <row r="563" spans="2:4">
      <c r="B563" s="2" t="str">
        <f t="shared" si="41"/>
        <v/>
      </c>
      <c r="C563" s="5" t="str">
        <f t="shared" ca="1" si="39"/>
        <v/>
      </c>
      <c r="D563" s="4" t="str">
        <f t="shared" ca="1" si="40"/>
        <v/>
      </c>
    </row>
    <row r="564" spans="2:4">
      <c r="B564" s="2" t="str">
        <f t="shared" si="41"/>
        <v/>
      </c>
      <c r="C564" s="5" t="str">
        <f t="shared" ca="1" si="39"/>
        <v/>
      </c>
      <c r="D564" s="4" t="str">
        <f t="shared" ca="1" si="40"/>
        <v/>
      </c>
    </row>
    <row r="565" spans="2:4">
      <c r="B565" s="2" t="str">
        <f t="shared" si="41"/>
        <v/>
      </c>
      <c r="C565" s="5" t="str">
        <f t="shared" ca="1" si="39"/>
        <v/>
      </c>
      <c r="D565" s="4" t="str">
        <f t="shared" ca="1" si="40"/>
        <v/>
      </c>
    </row>
    <row r="566" spans="2:4">
      <c r="B566" s="2" t="str">
        <f t="shared" si="41"/>
        <v/>
      </c>
      <c r="C566" s="5" t="str">
        <f t="shared" ca="1" si="39"/>
        <v/>
      </c>
      <c r="D566" s="4" t="str">
        <f t="shared" ca="1" si="40"/>
        <v/>
      </c>
    </row>
    <row r="567" spans="2:4">
      <c r="B567" s="2" t="str">
        <f t="shared" si="41"/>
        <v/>
      </c>
      <c r="C567" s="5" t="str">
        <f t="shared" ca="1" si="39"/>
        <v/>
      </c>
      <c r="D567" s="4" t="str">
        <f t="shared" ca="1" si="40"/>
        <v/>
      </c>
    </row>
    <row r="568" spans="2:4">
      <c r="B568" s="2" t="str">
        <f t="shared" si="41"/>
        <v/>
      </c>
      <c r="C568" s="5" t="str">
        <f t="shared" ca="1" si="39"/>
        <v/>
      </c>
      <c r="D568" s="4" t="str">
        <f t="shared" ca="1" si="40"/>
        <v/>
      </c>
    </row>
    <row r="569" spans="2:4">
      <c r="B569" s="2" t="str">
        <f t="shared" si="41"/>
        <v/>
      </c>
      <c r="C569" s="5" t="str">
        <f t="shared" ca="1" si="39"/>
        <v/>
      </c>
      <c r="D569" s="4" t="str">
        <f t="shared" ca="1" si="40"/>
        <v/>
      </c>
    </row>
    <row r="570" spans="2:4">
      <c r="B570" s="2" t="str">
        <f t="shared" si="41"/>
        <v/>
      </c>
      <c r="C570" s="5" t="str">
        <f t="shared" ca="1" si="39"/>
        <v/>
      </c>
      <c r="D570" s="4" t="str">
        <f t="shared" ca="1" si="40"/>
        <v/>
      </c>
    </row>
    <row r="571" spans="2:4">
      <c r="B571" s="2" t="str">
        <f t="shared" si="41"/>
        <v/>
      </c>
      <c r="C571" s="5" t="str">
        <f t="shared" ca="1" si="39"/>
        <v/>
      </c>
      <c r="D571" s="4" t="str">
        <f t="shared" ca="1" si="40"/>
        <v/>
      </c>
    </row>
    <row r="572" spans="2:4">
      <c r="B572" s="2" t="str">
        <f t="shared" si="41"/>
        <v/>
      </c>
      <c r="C572" s="5" t="str">
        <f t="shared" ca="1" si="39"/>
        <v/>
      </c>
      <c r="D572" s="4" t="str">
        <f t="shared" ca="1" si="40"/>
        <v/>
      </c>
    </row>
    <row r="573" spans="2:4">
      <c r="B573" s="2" t="str">
        <f t="shared" si="41"/>
        <v/>
      </c>
      <c r="C573" s="5" t="str">
        <f t="shared" ca="1" si="39"/>
        <v/>
      </c>
      <c r="D573" s="4" t="str">
        <f t="shared" ca="1" si="40"/>
        <v/>
      </c>
    </row>
    <row r="574" spans="2:4">
      <c r="B574" s="2" t="str">
        <f t="shared" si="41"/>
        <v/>
      </c>
      <c r="C574" s="5" t="str">
        <f t="shared" ca="1" si="39"/>
        <v/>
      </c>
      <c r="D574" s="4" t="str">
        <f t="shared" ca="1" si="40"/>
        <v/>
      </c>
    </row>
    <row r="575" spans="2:4">
      <c r="B575" s="2" t="str">
        <f t="shared" si="41"/>
        <v/>
      </c>
      <c r="C575" s="5" t="str">
        <f t="shared" ca="1" si="39"/>
        <v/>
      </c>
      <c r="D575" s="4" t="str">
        <f t="shared" ca="1" si="40"/>
        <v/>
      </c>
    </row>
    <row r="576" spans="2:4">
      <c r="B576" s="2" t="str">
        <f t="shared" si="41"/>
        <v/>
      </c>
      <c r="C576" s="5" t="str">
        <f t="shared" ca="1" si="39"/>
        <v/>
      </c>
      <c r="D576" s="4" t="str">
        <f t="shared" ca="1" si="40"/>
        <v/>
      </c>
    </row>
    <row r="577" spans="2:4">
      <c r="B577" s="2" t="str">
        <f t="shared" si="41"/>
        <v/>
      </c>
      <c r="C577" s="5" t="str">
        <f t="shared" ca="1" si="39"/>
        <v/>
      </c>
      <c r="D577" s="4" t="str">
        <f t="shared" ca="1" si="40"/>
        <v/>
      </c>
    </row>
    <row r="578" spans="2:4">
      <c r="B578" s="2" t="str">
        <f t="shared" si="41"/>
        <v/>
      </c>
      <c r="C578" s="5" t="str">
        <f t="shared" ca="1" si="39"/>
        <v/>
      </c>
      <c r="D578" s="4" t="str">
        <f t="shared" ca="1" si="40"/>
        <v/>
      </c>
    </row>
    <row r="579" spans="2:4">
      <c r="B579" s="2" t="str">
        <f t="shared" si="41"/>
        <v/>
      </c>
      <c r="C579" s="5" t="str">
        <f t="shared" ca="1" si="39"/>
        <v/>
      </c>
      <c r="D579" s="4" t="str">
        <f t="shared" ca="1" si="40"/>
        <v/>
      </c>
    </row>
    <row r="580" spans="2:4">
      <c r="B580" s="2" t="str">
        <f t="shared" si="41"/>
        <v/>
      </c>
      <c r="C580" s="5" t="str">
        <f t="shared" ref="C580:C643" ca="1" si="42">IFERROR(_xlfn.POISSON.DIST(B580,$G$2,FALSE),"")</f>
        <v/>
      </c>
      <c r="D580" s="4" t="str">
        <f t="shared" ref="D580:D643" ca="1" si="43">IFERROR(_xlfn.POISSON.DIST(B580,$G$2,TRUE),"")</f>
        <v/>
      </c>
    </row>
    <row r="581" spans="2:4">
      <c r="B581" s="2" t="str">
        <f t="shared" ref="B581:B644" si="44">IF(B580="","",IF(AND(B580&gt;$G$2*4,B580&gt;5),"",B580+1))</f>
        <v/>
      </c>
      <c r="C581" s="5" t="str">
        <f t="shared" ca="1" si="42"/>
        <v/>
      </c>
      <c r="D581" s="4" t="str">
        <f t="shared" ca="1" si="43"/>
        <v/>
      </c>
    </row>
    <row r="582" spans="2:4">
      <c r="B582" s="2" t="str">
        <f t="shared" si="44"/>
        <v/>
      </c>
      <c r="C582" s="5" t="str">
        <f t="shared" ca="1" si="42"/>
        <v/>
      </c>
      <c r="D582" s="4" t="str">
        <f t="shared" ca="1" si="43"/>
        <v/>
      </c>
    </row>
    <row r="583" spans="2:4">
      <c r="B583" s="2" t="str">
        <f t="shared" si="44"/>
        <v/>
      </c>
      <c r="C583" s="5" t="str">
        <f t="shared" ca="1" si="42"/>
        <v/>
      </c>
      <c r="D583" s="4" t="str">
        <f t="shared" ca="1" si="43"/>
        <v/>
      </c>
    </row>
    <row r="584" spans="2:4">
      <c r="B584" s="2" t="str">
        <f t="shared" si="44"/>
        <v/>
      </c>
      <c r="C584" s="5" t="str">
        <f t="shared" ca="1" si="42"/>
        <v/>
      </c>
      <c r="D584" s="4" t="str">
        <f t="shared" ca="1" si="43"/>
        <v/>
      </c>
    </row>
    <row r="585" spans="2:4">
      <c r="B585" s="2" t="str">
        <f t="shared" si="44"/>
        <v/>
      </c>
      <c r="C585" s="5" t="str">
        <f t="shared" ca="1" si="42"/>
        <v/>
      </c>
      <c r="D585" s="4" t="str">
        <f t="shared" ca="1" si="43"/>
        <v/>
      </c>
    </row>
    <row r="586" spans="2:4">
      <c r="B586" s="2" t="str">
        <f t="shared" si="44"/>
        <v/>
      </c>
      <c r="C586" s="5" t="str">
        <f t="shared" ca="1" si="42"/>
        <v/>
      </c>
      <c r="D586" s="4" t="str">
        <f t="shared" ca="1" si="43"/>
        <v/>
      </c>
    </row>
    <row r="587" spans="2:4">
      <c r="B587" s="2" t="str">
        <f t="shared" si="44"/>
        <v/>
      </c>
      <c r="C587" s="5" t="str">
        <f t="shared" ca="1" si="42"/>
        <v/>
      </c>
      <c r="D587" s="4" t="str">
        <f t="shared" ca="1" si="43"/>
        <v/>
      </c>
    </row>
    <row r="588" spans="2:4">
      <c r="B588" s="2" t="str">
        <f t="shared" si="44"/>
        <v/>
      </c>
      <c r="C588" s="5" t="str">
        <f t="shared" ca="1" si="42"/>
        <v/>
      </c>
      <c r="D588" s="4" t="str">
        <f t="shared" ca="1" si="43"/>
        <v/>
      </c>
    </row>
    <row r="589" spans="2:4">
      <c r="B589" s="2" t="str">
        <f t="shared" si="44"/>
        <v/>
      </c>
      <c r="C589" s="5" t="str">
        <f t="shared" ca="1" si="42"/>
        <v/>
      </c>
      <c r="D589" s="4" t="str">
        <f t="shared" ca="1" si="43"/>
        <v/>
      </c>
    </row>
    <row r="590" spans="2:4">
      <c r="B590" s="2" t="str">
        <f t="shared" si="44"/>
        <v/>
      </c>
      <c r="C590" s="5" t="str">
        <f t="shared" ca="1" si="42"/>
        <v/>
      </c>
      <c r="D590" s="4" t="str">
        <f t="shared" ca="1" si="43"/>
        <v/>
      </c>
    </row>
    <row r="591" spans="2:4">
      <c r="B591" s="2" t="str">
        <f t="shared" si="44"/>
        <v/>
      </c>
      <c r="C591" s="5" t="str">
        <f t="shared" ca="1" si="42"/>
        <v/>
      </c>
      <c r="D591" s="4" t="str">
        <f t="shared" ca="1" si="43"/>
        <v/>
      </c>
    </row>
    <row r="592" spans="2:4">
      <c r="B592" s="2" t="str">
        <f t="shared" si="44"/>
        <v/>
      </c>
      <c r="C592" s="5" t="str">
        <f t="shared" ca="1" si="42"/>
        <v/>
      </c>
      <c r="D592" s="4" t="str">
        <f t="shared" ca="1" si="43"/>
        <v/>
      </c>
    </row>
    <row r="593" spans="2:4">
      <c r="B593" s="2" t="str">
        <f t="shared" si="44"/>
        <v/>
      </c>
      <c r="C593" s="5" t="str">
        <f t="shared" ca="1" si="42"/>
        <v/>
      </c>
      <c r="D593" s="4" t="str">
        <f t="shared" ca="1" si="43"/>
        <v/>
      </c>
    </row>
    <row r="594" spans="2:4">
      <c r="B594" s="2" t="str">
        <f t="shared" si="44"/>
        <v/>
      </c>
      <c r="C594" s="5" t="str">
        <f t="shared" ca="1" si="42"/>
        <v/>
      </c>
      <c r="D594" s="4" t="str">
        <f t="shared" ca="1" si="43"/>
        <v/>
      </c>
    </row>
    <row r="595" spans="2:4">
      <c r="B595" s="2" t="str">
        <f t="shared" si="44"/>
        <v/>
      </c>
      <c r="C595" s="5" t="str">
        <f t="shared" ca="1" si="42"/>
        <v/>
      </c>
      <c r="D595" s="4" t="str">
        <f t="shared" ca="1" si="43"/>
        <v/>
      </c>
    </row>
    <row r="596" spans="2:4">
      <c r="B596" s="2" t="str">
        <f t="shared" si="44"/>
        <v/>
      </c>
      <c r="C596" s="5" t="str">
        <f t="shared" ca="1" si="42"/>
        <v/>
      </c>
      <c r="D596" s="4" t="str">
        <f t="shared" ca="1" si="43"/>
        <v/>
      </c>
    </row>
    <row r="597" spans="2:4">
      <c r="B597" s="2" t="str">
        <f t="shared" si="44"/>
        <v/>
      </c>
      <c r="C597" s="5" t="str">
        <f t="shared" ca="1" si="42"/>
        <v/>
      </c>
      <c r="D597" s="4" t="str">
        <f t="shared" ca="1" si="43"/>
        <v/>
      </c>
    </row>
    <row r="598" spans="2:4">
      <c r="B598" s="2" t="str">
        <f t="shared" si="44"/>
        <v/>
      </c>
      <c r="C598" s="5" t="str">
        <f t="shared" ca="1" si="42"/>
        <v/>
      </c>
      <c r="D598" s="4" t="str">
        <f t="shared" ca="1" si="43"/>
        <v/>
      </c>
    </row>
    <row r="599" spans="2:4">
      <c r="B599" s="2" t="str">
        <f t="shared" si="44"/>
        <v/>
      </c>
      <c r="C599" s="5" t="str">
        <f t="shared" ca="1" si="42"/>
        <v/>
      </c>
      <c r="D599" s="4" t="str">
        <f t="shared" ca="1" si="43"/>
        <v/>
      </c>
    </row>
    <row r="600" spans="2:4">
      <c r="B600" s="2" t="str">
        <f t="shared" si="44"/>
        <v/>
      </c>
      <c r="C600" s="5" t="str">
        <f t="shared" ca="1" si="42"/>
        <v/>
      </c>
      <c r="D600" s="4" t="str">
        <f t="shared" ca="1" si="43"/>
        <v/>
      </c>
    </row>
    <row r="601" spans="2:4">
      <c r="B601" s="2" t="str">
        <f t="shared" si="44"/>
        <v/>
      </c>
      <c r="C601" s="5" t="str">
        <f t="shared" ca="1" si="42"/>
        <v/>
      </c>
      <c r="D601" s="4" t="str">
        <f t="shared" ca="1" si="43"/>
        <v/>
      </c>
    </row>
    <row r="602" spans="2:4">
      <c r="B602" s="2" t="str">
        <f t="shared" si="44"/>
        <v/>
      </c>
      <c r="C602" s="5" t="str">
        <f t="shared" ca="1" si="42"/>
        <v/>
      </c>
      <c r="D602" s="4" t="str">
        <f t="shared" ca="1" si="43"/>
        <v/>
      </c>
    </row>
    <row r="603" spans="2:4">
      <c r="B603" s="2" t="str">
        <f t="shared" si="44"/>
        <v/>
      </c>
      <c r="C603" s="5" t="str">
        <f t="shared" ca="1" si="42"/>
        <v/>
      </c>
      <c r="D603" s="4" t="str">
        <f t="shared" ca="1" si="43"/>
        <v/>
      </c>
    </row>
    <row r="604" spans="2:4">
      <c r="B604" s="2" t="str">
        <f t="shared" si="44"/>
        <v/>
      </c>
      <c r="C604" s="5" t="str">
        <f t="shared" ca="1" si="42"/>
        <v/>
      </c>
      <c r="D604" s="4" t="str">
        <f t="shared" ca="1" si="43"/>
        <v/>
      </c>
    </row>
    <row r="605" spans="2:4">
      <c r="B605" s="2" t="str">
        <f t="shared" si="44"/>
        <v/>
      </c>
      <c r="C605" s="5" t="str">
        <f t="shared" ca="1" si="42"/>
        <v/>
      </c>
      <c r="D605" s="4" t="str">
        <f t="shared" ca="1" si="43"/>
        <v/>
      </c>
    </row>
    <row r="606" spans="2:4">
      <c r="B606" s="2" t="str">
        <f t="shared" si="44"/>
        <v/>
      </c>
      <c r="C606" s="5" t="str">
        <f t="shared" ca="1" si="42"/>
        <v/>
      </c>
      <c r="D606" s="4" t="str">
        <f t="shared" ca="1" si="43"/>
        <v/>
      </c>
    </row>
    <row r="607" spans="2:4">
      <c r="B607" s="2" t="str">
        <f t="shared" si="44"/>
        <v/>
      </c>
      <c r="C607" s="5" t="str">
        <f t="shared" ca="1" si="42"/>
        <v/>
      </c>
      <c r="D607" s="4" t="str">
        <f t="shared" ca="1" si="43"/>
        <v/>
      </c>
    </row>
    <row r="608" spans="2:4">
      <c r="B608" s="2" t="str">
        <f t="shared" si="44"/>
        <v/>
      </c>
      <c r="C608" s="5" t="str">
        <f t="shared" ca="1" si="42"/>
        <v/>
      </c>
      <c r="D608" s="4" t="str">
        <f t="shared" ca="1" si="43"/>
        <v/>
      </c>
    </row>
    <row r="609" spans="2:4">
      <c r="B609" s="2" t="str">
        <f t="shared" si="44"/>
        <v/>
      </c>
      <c r="C609" s="5" t="str">
        <f t="shared" ca="1" si="42"/>
        <v/>
      </c>
      <c r="D609" s="4" t="str">
        <f t="shared" ca="1" si="43"/>
        <v/>
      </c>
    </row>
    <row r="610" spans="2:4">
      <c r="B610" s="2" t="str">
        <f t="shared" si="44"/>
        <v/>
      </c>
      <c r="C610" s="5" t="str">
        <f t="shared" ca="1" si="42"/>
        <v/>
      </c>
      <c r="D610" s="4" t="str">
        <f t="shared" ca="1" si="43"/>
        <v/>
      </c>
    </row>
    <row r="611" spans="2:4">
      <c r="B611" s="2" t="str">
        <f t="shared" si="44"/>
        <v/>
      </c>
      <c r="C611" s="5" t="str">
        <f t="shared" ca="1" si="42"/>
        <v/>
      </c>
      <c r="D611" s="4" t="str">
        <f t="shared" ca="1" si="43"/>
        <v/>
      </c>
    </row>
    <row r="612" spans="2:4">
      <c r="B612" s="2" t="str">
        <f t="shared" si="44"/>
        <v/>
      </c>
      <c r="C612" s="5" t="str">
        <f t="shared" ca="1" si="42"/>
        <v/>
      </c>
      <c r="D612" s="4" t="str">
        <f t="shared" ca="1" si="43"/>
        <v/>
      </c>
    </row>
    <row r="613" spans="2:4">
      <c r="B613" s="2" t="str">
        <f t="shared" si="44"/>
        <v/>
      </c>
      <c r="C613" s="5" t="str">
        <f t="shared" ca="1" si="42"/>
        <v/>
      </c>
      <c r="D613" s="4" t="str">
        <f t="shared" ca="1" si="43"/>
        <v/>
      </c>
    </row>
    <row r="614" spans="2:4">
      <c r="B614" s="2" t="str">
        <f t="shared" si="44"/>
        <v/>
      </c>
      <c r="C614" s="5" t="str">
        <f t="shared" ca="1" si="42"/>
        <v/>
      </c>
      <c r="D614" s="4" t="str">
        <f t="shared" ca="1" si="43"/>
        <v/>
      </c>
    </row>
    <row r="615" spans="2:4">
      <c r="B615" s="2" t="str">
        <f t="shared" si="44"/>
        <v/>
      </c>
      <c r="C615" s="5" t="str">
        <f t="shared" ca="1" si="42"/>
        <v/>
      </c>
      <c r="D615" s="4" t="str">
        <f t="shared" ca="1" si="43"/>
        <v/>
      </c>
    </row>
    <row r="616" spans="2:4">
      <c r="B616" s="2" t="str">
        <f t="shared" si="44"/>
        <v/>
      </c>
      <c r="C616" s="5" t="str">
        <f t="shared" ca="1" si="42"/>
        <v/>
      </c>
      <c r="D616" s="4" t="str">
        <f t="shared" ca="1" si="43"/>
        <v/>
      </c>
    </row>
    <row r="617" spans="2:4">
      <c r="B617" s="2" t="str">
        <f t="shared" si="44"/>
        <v/>
      </c>
      <c r="C617" s="5" t="str">
        <f t="shared" ca="1" si="42"/>
        <v/>
      </c>
      <c r="D617" s="4" t="str">
        <f t="shared" ca="1" si="43"/>
        <v/>
      </c>
    </row>
    <row r="618" spans="2:4">
      <c r="B618" s="2" t="str">
        <f t="shared" si="44"/>
        <v/>
      </c>
      <c r="C618" s="5" t="str">
        <f t="shared" ca="1" si="42"/>
        <v/>
      </c>
      <c r="D618" s="4" t="str">
        <f t="shared" ca="1" si="43"/>
        <v/>
      </c>
    </row>
    <row r="619" spans="2:4">
      <c r="B619" s="2" t="str">
        <f t="shared" si="44"/>
        <v/>
      </c>
      <c r="C619" s="5" t="str">
        <f t="shared" ca="1" si="42"/>
        <v/>
      </c>
      <c r="D619" s="4" t="str">
        <f t="shared" ca="1" si="43"/>
        <v/>
      </c>
    </row>
    <row r="620" spans="2:4">
      <c r="B620" s="2" t="str">
        <f t="shared" si="44"/>
        <v/>
      </c>
      <c r="C620" s="5" t="str">
        <f t="shared" ca="1" si="42"/>
        <v/>
      </c>
      <c r="D620" s="4" t="str">
        <f t="shared" ca="1" si="43"/>
        <v/>
      </c>
    </row>
    <row r="621" spans="2:4">
      <c r="B621" s="2" t="str">
        <f t="shared" si="44"/>
        <v/>
      </c>
      <c r="C621" s="5" t="str">
        <f t="shared" ca="1" si="42"/>
        <v/>
      </c>
      <c r="D621" s="4" t="str">
        <f t="shared" ca="1" si="43"/>
        <v/>
      </c>
    </row>
    <row r="622" spans="2:4">
      <c r="B622" s="2" t="str">
        <f t="shared" si="44"/>
        <v/>
      </c>
      <c r="C622" s="5" t="str">
        <f t="shared" ca="1" si="42"/>
        <v/>
      </c>
      <c r="D622" s="4" t="str">
        <f t="shared" ca="1" si="43"/>
        <v/>
      </c>
    </row>
    <row r="623" spans="2:4">
      <c r="B623" s="2" t="str">
        <f t="shared" si="44"/>
        <v/>
      </c>
      <c r="C623" s="5" t="str">
        <f t="shared" ca="1" si="42"/>
        <v/>
      </c>
      <c r="D623" s="4" t="str">
        <f t="shared" ca="1" si="43"/>
        <v/>
      </c>
    </row>
    <row r="624" spans="2:4">
      <c r="B624" s="2" t="str">
        <f t="shared" si="44"/>
        <v/>
      </c>
      <c r="C624" s="5" t="str">
        <f t="shared" ca="1" si="42"/>
        <v/>
      </c>
      <c r="D624" s="4" t="str">
        <f t="shared" ca="1" si="43"/>
        <v/>
      </c>
    </row>
    <row r="625" spans="2:4">
      <c r="B625" s="2" t="str">
        <f t="shared" si="44"/>
        <v/>
      </c>
      <c r="C625" s="5" t="str">
        <f t="shared" ca="1" si="42"/>
        <v/>
      </c>
      <c r="D625" s="4" t="str">
        <f t="shared" ca="1" si="43"/>
        <v/>
      </c>
    </row>
    <row r="626" spans="2:4">
      <c r="B626" s="2" t="str">
        <f t="shared" si="44"/>
        <v/>
      </c>
      <c r="C626" s="5" t="str">
        <f t="shared" ca="1" si="42"/>
        <v/>
      </c>
      <c r="D626" s="4" t="str">
        <f t="shared" ca="1" si="43"/>
        <v/>
      </c>
    </row>
    <row r="627" spans="2:4">
      <c r="B627" s="2" t="str">
        <f t="shared" si="44"/>
        <v/>
      </c>
      <c r="C627" s="5" t="str">
        <f t="shared" ca="1" si="42"/>
        <v/>
      </c>
      <c r="D627" s="4" t="str">
        <f t="shared" ca="1" si="43"/>
        <v/>
      </c>
    </row>
    <row r="628" spans="2:4">
      <c r="B628" s="2" t="str">
        <f t="shared" si="44"/>
        <v/>
      </c>
      <c r="C628" s="5" t="str">
        <f t="shared" ca="1" si="42"/>
        <v/>
      </c>
      <c r="D628" s="4" t="str">
        <f t="shared" ca="1" si="43"/>
        <v/>
      </c>
    </row>
    <row r="629" spans="2:4">
      <c r="B629" s="2" t="str">
        <f t="shared" si="44"/>
        <v/>
      </c>
      <c r="C629" s="5" t="str">
        <f t="shared" ca="1" si="42"/>
        <v/>
      </c>
      <c r="D629" s="4" t="str">
        <f t="shared" ca="1" si="43"/>
        <v/>
      </c>
    </row>
    <row r="630" spans="2:4">
      <c r="B630" s="2" t="str">
        <f t="shared" si="44"/>
        <v/>
      </c>
      <c r="C630" s="5" t="str">
        <f t="shared" ca="1" si="42"/>
        <v/>
      </c>
      <c r="D630" s="4" t="str">
        <f t="shared" ca="1" si="43"/>
        <v/>
      </c>
    </row>
    <row r="631" spans="2:4">
      <c r="B631" s="2" t="str">
        <f t="shared" si="44"/>
        <v/>
      </c>
      <c r="C631" s="5" t="str">
        <f t="shared" ca="1" si="42"/>
        <v/>
      </c>
      <c r="D631" s="4" t="str">
        <f t="shared" ca="1" si="43"/>
        <v/>
      </c>
    </row>
    <row r="632" spans="2:4">
      <c r="B632" s="2" t="str">
        <f t="shared" si="44"/>
        <v/>
      </c>
      <c r="C632" s="5" t="str">
        <f t="shared" ca="1" si="42"/>
        <v/>
      </c>
      <c r="D632" s="4" t="str">
        <f t="shared" ca="1" si="43"/>
        <v/>
      </c>
    </row>
    <row r="633" spans="2:4">
      <c r="B633" s="2" t="str">
        <f t="shared" si="44"/>
        <v/>
      </c>
      <c r="C633" s="5" t="str">
        <f t="shared" ca="1" si="42"/>
        <v/>
      </c>
      <c r="D633" s="4" t="str">
        <f t="shared" ca="1" si="43"/>
        <v/>
      </c>
    </row>
    <row r="634" spans="2:4">
      <c r="B634" s="2" t="str">
        <f t="shared" si="44"/>
        <v/>
      </c>
      <c r="C634" s="5" t="str">
        <f t="shared" ca="1" si="42"/>
        <v/>
      </c>
      <c r="D634" s="4" t="str">
        <f t="shared" ca="1" si="43"/>
        <v/>
      </c>
    </row>
    <row r="635" spans="2:4">
      <c r="B635" s="2" t="str">
        <f t="shared" si="44"/>
        <v/>
      </c>
      <c r="C635" s="5" t="str">
        <f t="shared" ca="1" si="42"/>
        <v/>
      </c>
      <c r="D635" s="4" t="str">
        <f t="shared" ca="1" si="43"/>
        <v/>
      </c>
    </row>
    <row r="636" spans="2:4">
      <c r="B636" s="2" t="str">
        <f t="shared" si="44"/>
        <v/>
      </c>
      <c r="C636" s="5" t="str">
        <f t="shared" ca="1" si="42"/>
        <v/>
      </c>
      <c r="D636" s="4" t="str">
        <f t="shared" ca="1" si="43"/>
        <v/>
      </c>
    </row>
    <row r="637" spans="2:4">
      <c r="B637" s="2" t="str">
        <f t="shared" si="44"/>
        <v/>
      </c>
      <c r="C637" s="5" t="str">
        <f t="shared" ca="1" si="42"/>
        <v/>
      </c>
      <c r="D637" s="4" t="str">
        <f t="shared" ca="1" si="43"/>
        <v/>
      </c>
    </row>
    <row r="638" spans="2:4">
      <c r="B638" s="2" t="str">
        <f t="shared" si="44"/>
        <v/>
      </c>
      <c r="C638" s="5" t="str">
        <f t="shared" ca="1" si="42"/>
        <v/>
      </c>
      <c r="D638" s="4" t="str">
        <f t="shared" ca="1" si="43"/>
        <v/>
      </c>
    </row>
    <row r="639" spans="2:4">
      <c r="B639" s="2" t="str">
        <f t="shared" si="44"/>
        <v/>
      </c>
      <c r="C639" s="5" t="str">
        <f t="shared" ca="1" si="42"/>
        <v/>
      </c>
      <c r="D639" s="4" t="str">
        <f t="shared" ca="1" si="43"/>
        <v/>
      </c>
    </row>
    <row r="640" spans="2:4">
      <c r="B640" s="2" t="str">
        <f t="shared" si="44"/>
        <v/>
      </c>
      <c r="C640" s="5" t="str">
        <f t="shared" ca="1" si="42"/>
        <v/>
      </c>
      <c r="D640" s="4" t="str">
        <f t="shared" ca="1" si="43"/>
        <v/>
      </c>
    </row>
    <row r="641" spans="2:4">
      <c r="B641" s="2" t="str">
        <f t="shared" si="44"/>
        <v/>
      </c>
      <c r="C641" s="5" t="str">
        <f t="shared" ca="1" si="42"/>
        <v/>
      </c>
      <c r="D641" s="4" t="str">
        <f t="shared" ca="1" si="43"/>
        <v/>
      </c>
    </row>
    <row r="642" spans="2:4">
      <c r="B642" s="2" t="str">
        <f t="shared" si="44"/>
        <v/>
      </c>
      <c r="C642" s="5" t="str">
        <f t="shared" ca="1" si="42"/>
        <v/>
      </c>
      <c r="D642" s="4" t="str">
        <f t="shared" ca="1" si="43"/>
        <v/>
      </c>
    </row>
    <row r="643" spans="2:4">
      <c r="B643" s="2" t="str">
        <f t="shared" si="44"/>
        <v/>
      </c>
      <c r="C643" s="5" t="str">
        <f t="shared" ca="1" si="42"/>
        <v/>
      </c>
      <c r="D643" s="4" t="str">
        <f t="shared" ca="1" si="43"/>
        <v/>
      </c>
    </row>
    <row r="644" spans="2:4">
      <c r="B644" s="2" t="str">
        <f t="shared" si="44"/>
        <v/>
      </c>
      <c r="C644" s="5" t="str">
        <f t="shared" ref="C644:C707" ca="1" si="45">IFERROR(_xlfn.POISSON.DIST(B644,$G$2,FALSE),"")</f>
        <v/>
      </c>
      <c r="D644" s="4" t="str">
        <f t="shared" ref="D644:D707" ca="1" si="46">IFERROR(_xlfn.POISSON.DIST(B644,$G$2,TRUE),"")</f>
        <v/>
      </c>
    </row>
    <row r="645" spans="2:4">
      <c r="B645" s="2" t="str">
        <f t="shared" ref="B645:B708" si="47">IF(B644="","",IF(AND(B644&gt;$G$2*4,B644&gt;5),"",B644+1))</f>
        <v/>
      </c>
      <c r="C645" s="5" t="str">
        <f t="shared" ca="1" si="45"/>
        <v/>
      </c>
      <c r="D645" s="4" t="str">
        <f t="shared" ca="1" si="46"/>
        <v/>
      </c>
    </row>
    <row r="646" spans="2:4">
      <c r="B646" s="2" t="str">
        <f t="shared" si="47"/>
        <v/>
      </c>
      <c r="C646" s="5" t="str">
        <f t="shared" ca="1" si="45"/>
        <v/>
      </c>
      <c r="D646" s="4" t="str">
        <f t="shared" ca="1" si="46"/>
        <v/>
      </c>
    </row>
    <row r="647" spans="2:4">
      <c r="B647" s="2" t="str">
        <f t="shared" si="47"/>
        <v/>
      </c>
      <c r="C647" s="5" t="str">
        <f t="shared" ca="1" si="45"/>
        <v/>
      </c>
      <c r="D647" s="4" t="str">
        <f t="shared" ca="1" si="46"/>
        <v/>
      </c>
    </row>
    <row r="648" spans="2:4">
      <c r="B648" s="2" t="str">
        <f t="shared" si="47"/>
        <v/>
      </c>
      <c r="C648" s="5" t="str">
        <f t="shared" ca="1" si="45"/>
        <v/>
      </c>
      <c r="D648" s="4" t="str">
        <f t="shared" ca="1" si="46"/>
        <v/>
      </c>
    </row>
    <row r="649" spans="2:4">
      <c r="B649" s="2" t="str">
        <f t="shared" si="47"/>
        <v/>
      </c>
      <c r="C649" s="5" t="str">
        <f t="shared" ca="1" si="45"/>
        <v/>
      </c>
      <c r="D649" s="4" t="str">
        <f t="shared" ca="1" si="46"/>
        <v/>
      </c>
    </row>
    <row r="650" spans="2:4">
      <c r="B650" s="2" t="str">
        <f t="shared" si="47"/>
        <v/>
      </c>
      <c r="C650" s="5" t="str">
        <f t="shared" ca="1" si="45"/>
        <v/>
      </c>
      <c r="D650" s="4" t="str">
        <f t="shared" ca="1" si="46"/>
        <v/>
      </c>
    </row>
    <row r="651" spans="2:4">
      <c r="B651" s="2" t="str">
        <f t="shared" si="47"/>
        <v/>
      </c>
      <c r="C651" s="5" t="str">
        <f t="shared" ca="1" si="45"/>
        <v/>
      </c>
      <c r="D651" s="4" t="str">
        <f t="shared" ca="1" si="46"/>
        <v/>
      </c>
    </row>
    <row r="652" spans="2:4">
      <c r="B652" s="2" t="str">
        <f t="shared" si="47"/>
        <v/>
      </c>
      <c r="C652" s="5" t="str">
        <f t="shared" ca="1" si="45"/>
        <v/>
      </c>
      <c r="D652" s="4" t="str">
        <f t="shared" ca="1" si="46"/>
        <v/>
      </c>
    </row>
    <row r="653" spans="2:4">
      <c r="B653" s="2" t="str">
        <f t="shared" si="47"/>
        <v/>
      </c>
      <c r="C653" s="5" t="str">
        <f t="shared" ca="1" si="45"/>
        <v/>
      </c>
      <c r="D653" s="4" t="str">
        <f t="shared" ca="1" si="46"/>
        <v/>
      </c>
    </row>
    <row r="654" spans="2:4">
      <c r="B654" s="2" t="str">
        <f t="shared" si="47"/>
        <v/>
      </c>
      <c r="C654" s="5" t="str">
        <f t="shared" ca="1" si="45"/>
        <v/>
      </c>
      <c r="D654" s="4" t="str">
        <f t="shared" ca="1" si="46"/>
        <v/>
      </c>
    </row>
    <row r="655" spans="2:4">
      <c r="B655" s="2" t="str">
        <f t="shared" si="47"/>
        <v/>
      </c>
      <c r="C655" s="5" t="str">
        <f t="shared" ca="1" si="45"/>
        <v/>
      </c>
      <c r="D655" s="4" t="str">
        <f t="shared" ca="1" si="46"/>
        <v/>
      </c>
    </row>
    <row r="656" spans="2:4">
      <c r="B656" s="2" t="str">
        <f t="shared" si="47"/>
        <v/>
      </c>
      <c r="C656" s="5" t="str">
        <f t="shared" ca="1" si="45"/>
        <v/>
      </c>
      <c r="D656" s="4" t="str">
        <f t="shared" ca="1" si="46"/>
        <v/>
      </c>
    </row>
    <row r="657" spans="2:4">
      <c r="B657" s="2" t="str">
        <f t="shared" si="47"/>
        <v/>
      </c>
      <c r="C657" s="5" t="str">
        <f t="shared" ca="1" si="45"/>
        <v/>
      </c>
      <c r="D657" s="4" t="str">
        <f t="shared" ca="1" si="46"/>
        <v/>
      </c>
    </row>
    <row r="658" spans="2:4">
      <c r="B658" s="2" t="str">
        <f t="shared" si="47"/>
        <v/>
      </c>
      <c r="C658" s="5" t="str">
        <f t="shared" ca="1" si="45"/>
        <v/>
      </c>
      <c r="D658" s="4" t="str">
        <f t="shared" ca="1" si="46"/>
        <v/>
      </c>
    </row>
    <row r="659" spans="2:4">
      <c r="B659" s="2" t="str">
        <f t="shared" si="47"/>
        <v/>
      </c>
      <c r="C659" s="5" t="str">
        <f t="shared" ca="1" si="45"/>
        <v/>
      </c>
      <c r="D659" s="4" t="str">
        <f t="shared" ca="1" si="46"/>
        <v/>
      </c>
    </row>
    <row r="660" spans="2:4">
      <c r="B660" s="2" t="str">
        <f t="shared" si="47"/>
        <v/>
      </c>
      <c r="C660" s="5" t="str">
        <f t="shared" ca="1" si="45"/>
        <v/>
      </c>
      <c r="D660" s="4" t="str">
        <f t="shared" ca="1" si="46"/>
        <v/>
      </c>
    </row>
    <row r="661" spans="2:4">
      <c r="B661" s="2" t="str">
        <f t="shared" si="47"/>
        <v/>
      </c>
      <c r="C661" s="5" t="str">
        <f t="shared" ca="1" si="45"/>
        <v/>
      </c>
      <c r="D661" s="4" t="str">
        <f t="shared" ca="1" si="46"/>
        <v/>
      </c>
    </row>
    <row r="662" spans="2:4">
      <c r="B662" s="2" t="str">
        <f t="shared" si="47"/>
        <v/>
      </c>
      <c r="C662" s="5" t="str">
        <f t="shared" ca="1" si="45"/>
        <v/>
      </c>
      <c r="D662" s="4" t="str">
        <f t="shared" ca="1" si="46"/>
        <v/>
      </c>
    </row>
    <row r="663" spans="2:4">
      <c r="B663" s="2" t="str">
        <f t="shared" si="47"/>
        <v/>
      </c>
      <c r="C663" s="5" t="str">
        <f t="shared" ca="1" si="45"/>
        <v/>
      </c>
      <c r="D663" s="4" t="str">
        <f t="shared" ca="1" si="46"/>
        <v/>
      </c>
    </row>
    <row r="664" spans="2:4">
      <c r="B664" s="2" t="str">
        <f t="shared" si="47"/>
        <v/>
      </c>
      <c r="C664" s="5" t="str">
        <f t="shared" ca="1" si="45"/>
        <v/>
      </c>
      <c r="D664" s="4" t="str">
        <f t="shared" ca="1" si="46"/>
        <v/>
      </c>
    </row>
    <row r="665" spans="2:4">
      <c r="B665" s="2" t="str">
        <f t="shared" si="47"/>
        <v/>
      </c>
      <c r="C665" s="5" t="str">
        <f t="shared" ca="1" si="45"/>
        <v/>
      </c>
      <c r="D665" s="4" t="str">
        <f t="shared" ca="1" si="46"/>
        <v/>
      </c>
    </row>
    <row r="666" spans="2:4">
      <c r="B666" s="2" t="str">
        <f t="shared" si="47"/>
        <v/>
      </c>
      <c r="C666" s="5" t="str">
        <f t="shared" ca="1" si="45"/>
        <v/>
      </c>
      <c r="D666" s="4" t="str">
        <f t="shared" ca="1" si="46"/>
        <v/>
      </c>
    </row>
    <row r="667" spans="2:4">
      <c r="B667" s="2" t="str">
        <f t="shared" si="47"/>
        <v/>
      </c>
      <c r="C667" s="5" t="str">
        <f t="shared" ca="1" si="45"/>
        <v/>
      </c>
      <c r="D667" s="4" t="str">
        <f t="shared" ca="1" si="46"/>
        <v/>
      </c>
    </row>
    <row r="668" spans="2:4">
      <c r="B668" s="2" t="str">
        <f t="shared" si="47"/>
        <v/>
      </c>
      <c r="C668" s="5" t="str">
        <f t="shared" ca="1" si="45"/>
        <v/>
      </c>
      <c r="D668" s="4" t="str">
        <f t="shared" ca="1" si="46"/>
        <v/>
      </c>
    </row>
    <row r="669" spans="2:4">
      <c r="B669" s="2" t="str">
        <f t="shared" si="47"/>
        <v/>
      </c>
      <c r="C669" s="5" t="str">
        <f t="shared" ca="1" si="45"/>
        <v/>
      </c>
      <c r="D669" s="4" t="str">
        <f t="shared" ca="1" si="46"/>
        <v/>
      </c>
    </row>
    <row r="670" spans="2:4">
      <c r="B670" s="2" t="str">
        <f t="shared" si="47"/>
        <v/>
      </c>
      <c r="C670" s="5" t="str">
        <f t="shared" ca="1" si="45"/>
        <v/>
      </c>
      <c r="D670" s="4" t="str">
        <f t="shared" ca="1" si="46"/>
        <v/>
      </c>
    </row>
    <row r="671" spans="2:4">
      <c r="B671" s="2" t="str">
        <f t="shared" si="47"/>
        <v/>
      </c>
      <c r="C671" s="5" t="str">
        <f t="shared" ca="1" si="45"/>
        <v/>
      </c>
      <c r="D671" s="4" t="str">
        <f t="shared" ca="1" si="46"/>
        <v/>
      </c>
    </row>
    <row r="672" spans="2:4">
      <c r="B672" s="2" t="str">
        <f t="shared" si="47"/>
        <v/>
      </c>
      <c r="C672" s="5" t="str">
        <f t="shared" ca="1" si="45"/>
        <v/>
      </c>
      <c r="D672" s="4" t="str">
        <f t="shared" ca="1" si="46"/>
        <v/>
      </c>
    </row>
    <row r="673" spans="2:4">
      <c r="B673" s="2" t="str">
        <f t="shared" si="47"/>
        <v/>
      </c>
      <c r="C673" s="5" t="str">
        <f t="shared" ca="1" si="45"/>
        <v/>
      </c>
      <c r="D673" s="4" t="str">
        <f t="shared" ca="1" si="46"/>
        <v/>
      </c>
    </row>
    <row r="674" spans="2:4">
      <c r="B674" s="2" t="str">
        <f t="shared" si="47"/>
        <v/>
      </c>
      <c r="C674" s="5" t="str">
        <f t="shared" ca="1" si="45"/>
        <v/>
      </c>
      <c r="D674" s="4" t="str">
        <f t="shared" ca="1" si="46"/>
        <v/>
      </c>
    </row>
    <row r="675" spans="2:4">
      <c r="B675" s="2" t="str">
        <f t="shared" si="47"/>
        <v/>
      </c>
      <c r="C675" s="5" t="str">
        <f t="shared" ca="1" si="45"/>
        <v/>
      </c>
      <c r="D675" s="4" t="str">
        <f t="shared" ca="1" si="46"/>
        <v/>
      </c>
    </row>
    <row r="676" spans="2:4">
      <c r="B676" s="2" t="str">
        <f t="shared" si="47"/>
        <v/>
      </c>
      <c r="C676" s="5" t="str">
        <f t="shared" ca="1" si="45"/>
        <v/>
      </c>
      <c r="D676" s="4" t="str">
        <f t="shared" ca="1" si="46"/>
        <v/>
      </c>
    </row>
    <row r="677" spans="2:4">
      <c r="B677" s="2" t="str">
        <f t="shared" si="47"/>
        <v/>
      </c>
      <c r="C677" s="5" t="str">
        <f t="shared" ca="1" si="45"/>
        <v/>
      </c>
      <c r="D677" s="4" t="str">
        <f t="shared" ca="1" si="46"/>
        <v/>
      </c>
    </row>
    <row r="678" spans="2:4">
      <c r="B678" s="2" t="str">
        <f t="shared" si="47"/>
        <v/>
      </c>
      <c r="C678" s="5" t="str">
        <f t="shared" ca="1" si="45"/>
        <v/>
      </c>
      <c r="D678" s="4" t="str">
        <f t="shared" ca="1" si="46"/>
        <v/>
      </c>
    </row>
    <row r="679" spans="2:4">
      <c r="B679" s="2" t="str">
        <f t="shared" si="47"/>
        <v/>
      </c>
      <c r="C679" s="5" t="str">
        <f t="shared" ca="1" si="45"/>
        <v/>
      </c>
      <c r="D679" s="4" t="str">
        <f t="shared" ca="1" si="46"/>
        <v/>
      </c>
    </row>
    <row r="680" spans="2:4">
      <c r="B680" s="2" t="str">
        <f t="shared" si="47"/>
        <v/>
      </c>
      <c r="C680" s="5" t="str">
        <f t="shared" ca="1" si="45"/>
        <v/>
      </c>
      <c r="D680" s="4" t="str">
        <f t="shared" ca="1" si="46"/>
        <v/>
      </c>
    </row>
    <row r="681" spans="2:4">
      <c r="B681" s="2" t="str">
        <f t="shared" si="47"/>
        <v/>
      </c>
      <c r="C681" s="5" t="str">
        <f t="shared" ca="1" si="45"/>
        <v/>
      </c>
      <c r="D681" s="4" t="str">
        <f t="shared" ca="1" si="46"/>
        <v/>
      </c>
    </row>
    <row r="682" spans="2:4">
      <c r="B682" s="2" t="str">
        <f t="shared" si="47"/>
        <v/>
      </c>
      <c r="C682" s="5" t="str">
        <f t="shared" ca="1" si="45"/>
        <v/>
      </c>
      <c r="D682" s="4" t="str">
        <f t="shared" ca="1" si="46"/>
        <v/>
      </c>
    </row>
    <row r="683" spans="2:4">
      <c r="B683" s="2" t="str">
        <f t="shared" si="47"/>
        <v/>
      </c>
      <c r="C683" s="5" t="str">
        <f t="shared" ca="1" si="45"/>
        <v/>
      </c>
      <c r="D683" s="4" t="str">
        <f t="shared" ca="1" si="46"/>
        <v/>
      </c>
    </row>
    <row r="684" spans="2:4">
      <c r="B684" s="2" t="str">
        <f t="shared" si="47"/>
        <v/>
      </c>
      <c r="C684" s="5" t="str">
        <f t="shared" ca="1" si="45"/>
        <v/>
      </c>
      <c r="D684" s="4" t="str">
        <f t="shared" ca="1" si="46"/>
        <v/>
      </c>
    </row>
    <row r="685" spans="2:4">
      <c r="B685" s="2" t="str">
        <f t="shared" si="47"/>
        <v/>
      </c>
      <c r="C685" s="5" t="str">
        <f t="shared" ca="1" si="45"/>
        <v/>
      </c>
      <c r="D685" s="4" t="str">
        <f t="shared" ca="1" si="46"/>
        <v/>
      </c>
    </row>
    <row r="686" spans="2:4">
      <c r="B686" s="2" t="str">
        <f t="shared" si="47"/>
        <v/>
      </c>
      <c r="C686" s="5" t="str">
        <f t="shared" ca="1" si="45"/>
        <v/>
      </c>
      <c r="D686" s="4" t="str">
        <f t="shared" ca="1" si="46"/>
        <v/>
      </c>
    </row>
    <row r="687" spans="2:4">
      <c r="B687" s="2" t="str">
        <f t="shared" si="47"/>
        <v/>
      </c>
      <c r="C687" s="5" t="str">
        <f t="shared" ca="1" si="45"/>
        <v/>
      </c>
      <c r="D687" s="4" t="str">
        <f t="shared" ca="1" si="46"/>
        <v/>
      </c>
    </row>
    <row r="688" spans="2:4">
      <c r="B688" s="2" t="str">
        <f t="shared" si="47"/>
        <v/>
      </c>
      <c r="C688" s="5" t="str">
        <f t="shared" ca="1" si="45"/>
        <v/>
      </c>
      <c r="D688" s="4" t="str">
        <f t="shared" ca="1" si="46"/>
        <v/>
      </c>
    </row>
    <row r="689" spans="2:4">
      <c r="B689" s="2" t="str">
        <f t="shared" si="47"/>
        <v/>
      </c>
      <c r="C689" s="5" t="str">
        <f t="shared" ca="1" si="45"/>
        <v/>
      </c>
      <c r="D689" s="4" t="str">
        <f t="shared" ca="1" si="46"/>
        <v/>
      </c>
    </row>
    <row r="690" spans="2:4">
      <c r="B690" s="2" t="str">
        <f t="shared" si="47"/>
        <v/>
      </c>
      <c r="C690" s="5" t="str">
        <f t="shared" ca="1" si="45"/>
        <v/>
      </c>
      <c r="D690" s="4" t="str">
        <f t="shared" ca="1" si="46"/>
        <v/>
      </c>
    </row>
    <row r="691" spans="2:4">
      <c r="B691" s="2" t="str">
        <f t="shared" si="47"/>
        <v/>
      </c>
      <c r="C691" s="5" t="str">
        <f t="shared" ca="1" si="45"/>
        <v/>
      </c>
      <c r="D691" s="4" t="str">
        <f t="shared" ca="1" si="46"/>
        <v/>
      </c>
    </row>
    <row r="692" spans="2:4">
      <c r="B692" s="2" t="str">
        <f t="shared" si="47"/>
        <v/>
      </c>
      <c r="C692" s="5" t="str">
        <f t="shared" ca="1" si="45"/>
        <v/>
      </c>
      <c r="D692" s="4" t="str">
        <f t="shared" ca="1" si="46"/>
        <v/>
      </c>
    </row>
    <row r="693" spans="2:4">
      <c r="B693" s="2" t="str">
        <f t="shared" si="47"/>
        <v/>
      </c>
      <c r="C693" s="5" t="str">
        <f t="shared" ca="1" si="45"/>
        <v/>
      </c>
      <c r="D693" s="4" t="str">
        <f t="shared" ca="1" si="46"/>
        <v/>
      </c>
    </row>
    <row r="694" spans="2:4">
      <c r="B694" s="2" t="str">
        <f t="shared" si="47"/>
        <v/>
      </c>
      <c r="C694" s="5" t="str">
        <f t="shared" ca="1" si="45"/>
        <v/>
      </c>
      <c r="D694" s="4" t="str">
        <f t="shared" ca="1" si="46"/>
        <v/>
      </c>
    </row>
    <row r="695" spans="2:4">
      <c r="B695" s="2" t="str">
        <f t="shared" si="47"/>
        <v/>
      </c>
      <c r="C695" s="5" t="str">
        <f t="shared" ca="1" si="45"/>
        <v/>
      </c>
      <c r="D695" s="4" t="str">
        <f t="shared" ca="1" si="46"/>
        <v/>
      </c>
    </row>
    <row r="696" spans="2:4">
      <c r="B696" s="2" t="str">
        <f t="shared" si="47"/>
        <v/>
      </c>
      <c r="C696" s="5" t="str">
        <f t="shared" ca="1" si="45"/>
        <v/>
      </c>
      <c r="D696" s="4" t="str">
        <f t="shared" ca="1" si="46"/>
        <v/>
      </c>
    </row>
    <row r="697" spans="2:4">
      <c r="B697" s="2" t="str">
        <f t="shared" si="47"/>
        <v/>
      </c>
      <c r="C697" s="5" t="str">
        <f t="shared" ca="1" si="45"/>
        <v/>
      </c>
      <c r="D697" s="4" t="str">
        <f t="shared" ca="1" si="46"/>
        <v/>
      </c>
    </row>
    <row r="698" spans="2:4">
      <c r="B698" s="2" t="str">
        <f t="shared" si="47"/>
        <v/>
      </c>
      <c r="C698" s="5" t="str">
        <f t="shared" ca="1" si="45"/>
        <v/>
      </c>
      <c r="D698" s="4" t="str">
        <f t="shared" ca="1" si="46"/>
        <v/>
      </c>
    </row>
    <row r="699" spans="2:4">
      <c r="B699" s="2" t="str">
        <f t="shared" si="47"/>
        <v/>
      </c>
      <c r="C699" s="5" t="str">
        <f t="shared" ca="1" si="45"/>
        <v/>
      </c>
      <c r="D699" s="4" t="str">
        <f t="shared" ca="1" si="46"/>
        <v/>
      </c>
    </row>
    <row r="700" spans="2:4">
      <c r="B700" s="2" t="str">
        <f t="shared" si="47"/>
        <v/>
      </c>
      <c r="C700" s="5" t="str">
        <f t="shared" ca="1" si="45"/>
        <v/>
      </c>
      <c r="D700" s="4" t="str">
        <f t="shared" ca="1" si="46"/>
        <v/>
      </c>
    </row>
    <row r="701" spans="2:4">
      <c r="B701" s="2" t="str">
        <f t="shared" si="47"/>
        <v/>
      </c>
      <c r="C701" s="5" t="str">
        <f t="shared" ca="1" si="45"/>
        <v/>
      </c>
      <c r="D701" s="4" t="str">
        <f t="shared" ca="1" si="46"/>
        <v/>
      </c>
    </row>
    <row r="702" spans="2:4">
      <c r="B702" s="2" t="str">
        <f t="shared" si="47"/>
        <v/>
      </c>
      <c r="C702" s="5" t="str">
        <f t="shared" ca="1" si="45"/>
        <v/>
      </c>
      <c r="D702" s="4" t="str">
        <f t="shared" ca="1" si="46"/>
        <v/>
      </c>
    </row>
    <row r="703" spans="2:4">
      <c r="B703" s="2" t="str">
        <f t="shared" si="47"/>
        <v/>
      </c>
      <c r="C703" s="5" t="str">
        <f t="shared" ca="1" si="45"/>
        <v/>
      </c>
      <c r="D703" s="4" t="str">
        <f t="shared" ca="1" si="46"/>
        <v/>
      </c>
    </row>
    <row r="704" spans="2:4">
      <c r="B704" s="2" t="str">
        <f t="shared" si="47"/>
        <v/>
      </c>
      <c r="C704" s="5" t="str">
        <f t="shared" ca="1" si="45"/>
        <v/>
      </c>
      <c r="D704" s="4" t="str">
        <f t="shared" ca="1" si="46"/>
        <v/>
      </c>
    </row>
    <row r="705" spans="2:4">
      <c r="B705" s="2" t="str">
        <f t="shared" si="47"/>
        <v/>
      </c>
      <c r="C705" s="5" t="str">
        <f t="shared" ca="1" si="45"/>
        <v/>
      </c>
      <c r="D705" s="4" t="str">
        <f t="shared" ca="1" si="46"/>
        <v/>
      </c>
    </row>
    <row r="706" spans="2:4">
      <c r="B706" s="2" t="str">
        <f t="shared" si="47"/>
        <v/>
      </c>
      <c r="C706" s="5" t="str">
        <f t="shared" ca="1" si="45"/>
        <v/>
      </c>
      <c r="D706" s="4" t="str">
        <f t="shared" ca="1" si="46"/>
        <v/>
      </c>
    </row>
    <row r="707" spans="2:4">
      <c r="B707" s="2" t="str">
        <f t="shared" si="47"/>
        <v/>
      </c>
      <c r="C707" s="5" t="str">
        <f t="shared" ca="1" si="45"/>
        <v/>
      </c>
      <c r="D707" s="4" t="str">
        <f t="shared" ca="1" si="46"/>
        <v/>
      </c>
    </row>
    <row r="708" spans="2:4">
      <c r="B708" s="2" t="str">
        <f t="shared" si="47"/>
        <v/>
      </c>
      <c r="C708" s="5" t="str">
        <f t="shared" ref="C708:C771" ca="1" si="48">IFERROR(_xlfn.POISSON.DIST(B708,$G$2,FALSE),"")</f>
        <v/>
      </c>
      <c r="D708" s="4" t="str">
        <f t="shared" ref="D708:D771" ca="1" si="49">IFERROR(_xlfn.POISSON.DIST(B708,$G$2,TRUE),"")</f>
        <v/>
      </c>
    </row>
    <row r="709" spans="2:4">
      <c r="B709" s="2" t="str">
        <f t="shared" ref="B709:B772" si="50">IF(B708="","",IF(AND(B708&gt;$G$2*4,B708&gt;5),"",B708+1))</f>
        <v/>
      </c>
      <c r="C709" s="5" t="str">
        <f t="shared" ca="1" si="48"/>
        <v/>
      </c>
      <c r="D709" s="4" t="str">
        <f t="shared" ca="1" si="49"/>
        <v/>
      </c>
    </row>
    <row r="710" spans="2:4">
      <c r="B710" s="2" t="str">
        <f t="shared" si="50"/>
        <v/>
      </c>
      <c r="C710" s="5" t="str">
        <f t="shared" ca="1" si="48"/>
        <v/>
      </c>
      <c r="D710" s="4" t="str">
        <f t="shared" ca="1" si="49"/>
        <v/>
      </c>
    </row>
    <row r="711" spans="2:4">
      <c r="B711" s="2" t="str">
        <f t="shared" si="50"/>
        <v/>
      </c>
      <c r="C711" s="5" t="str">
        <f t="shared" ca="1" si="48"/>
        <v/>
      </c>
      <c r="D711" s="4" t="str">
        <f t="shared" ca="1" si="49"/>
        <v/>
      </c>
    </row>
    <row r="712" spans="2:4">
      <c r="B712" s="2" t="str">
        <f t="shared" si="50"/>
        <v/>
      </c>
      <c r="C712" s="5" t="str">
        <f t="shared" ca="1" si="48"/>
        <v/>
      </c>
      <c r="D712" s="4" t="str">
        <f t="shared" ca="1" si="49"/>
        <v/>
      </c>
    </row>
    <row r="713" spans="2:4">
      <c r="B713" s="2" t="str">
        <f t="shared" si="50"/>
        <v/>
      </c>
      <c r="C713" s="5" t="str">
        <f t="shared" ca="1" si="48"/>
        <v/>
      </c>
      <c r="D713" s="4" t="str">
        <f t="shared" ca="1" si="49"/>
        <v/>
      </c>
    </row>
    <row r="714" spans="2:4">
      <c r="B714" s="2" t="str">
        <f t="shared" si="50"/>
        <v/>
      </c>
      <c r="C714" s="5" t="str">
        <f t="shared" ca="1" si="48"/>
        <v/>
      </c>
      <c r="D714" s="4" t="str">
        <f t="shared" ca="1" si="49"/>
        <v/>
      </c>
    </row>
    <row r="715" spans="2:4">
      <c r="B715" s="2" t="str">
        <f t="shared" si="50"/>
        <v/>
      </c>
      <c r="C715" s="5" t="str">
        <f t="shared" ca="1" si="48"/>
        <v/>
      </c>
      <c r="D715" s="4" t="str">
        <f t="shared" ca="1" si="49"/>
        <v/>
      </c>
    </row>
    <row r="716" spans="2:4">
      <c r="B716" s="2" t="str">
        <f t="shared" si="50"/>
        <v/>
      </c>
      <c r="C716" s="5" t="str">
        <f t="shared" ca="1" si="48"/>
        <v/>
      </c>
      <c r="D716" s="4" t="str">
        <f t="shared" ca="1" si="49"/>
        <v/>
      </c>
    </row>
    <row r="717" spans="2:4">
      <c r="B717" s="2" t="str">
        <f t="shared" si="50"/>
        <v/>
      </c>
      <c r="C717" s="5" t="str">
        <f t="shared" ca="1" si="48"/>
        <v/>
      </c>
      <c r="D717" s="4" t="str">
        <f t="shared" ca="1" si="49"/>
        <v/>
      </c>
    </row>
    <row r="718" spans="2:4">
      <c r="B718" s="2" t="str">
        <f t="shared" si="50"/>
        <v/>
      </c>
      <c r="C718" s="5" t="str">
        <f t="shared" ca="1" si="48"/>
        <v/>
      </c>
      <c r="D718" s="4" t="str">
        <f t="shared" ca="1" si="49"/>
        <v/>
      </c>
    </row>
    <row r="719" spans="2:4">
      <c r="B719" s="2" t="str">
        <f t="shared" si="50"/>
        <v/>
      </c>
      <c r="C719" s="5" t="str">
        <f t="shared" ca="1" si="48"/>
        <v/>
      </c>
      <c r="D719" s="4" t="str">
        <f t="shared" ca="1" si="49"/>
        <v/>
      </c>
    </row>
    <row r="720" spans="2:4">
      <c r="B720" s="2" t="str">
        <f t="shared" si="50"/>
        <v/>
      </c>
      <c r="C720" s="5" t="str">
        <f t="shared" ca="1" si="48"/>
        <v/>
      </c>
      <c r="D720" s="4" t="str">
        <f t="shared" ca="1" si="49"/>
        <v/>
      </c>
    </row>
    <row r="721" spans="2:4">
      <c r="B721" s="2" t="str">
        <f t="shared" si="50"/>
        <v/>
      </c>
      <c r="C721" s="5" t="str">
        <f t="shared" ca="1" si="48"/>
        <v/>
      </c>
      <c r="D721" s="4" t="str">
        <f t="shared" ca="1" si="49"/>
        <v/>
      </c>
    </row>
    <row r="722" spans="2:4">
      <c r="B722" s="2" t="str">
        <f t="shared" si="50"/>
        <v/>
      </c>
      <c r="C722" s="5" t="str">
        <f t="shared" ca="1" si="48"/>
        <v/>
      </c>
      <c r="D722" s="4" t="str">
        <f t="shared" ca="1" si="49"/>
        <v/>
      </c>
    </row>
    <row r="723" spans="2:4">
      <c r="B723" s="2" t="str">
        <f t="shared" si="50"/>
        <v/>
      </c>
      <c r="C723" s="5" t="str">
        <f t="shared" ca="1" si="48"/>
        <v/>
      </c>
      <c r="D723" s="4" t="str">
        <f t="shared" ca="1" si="49"/>
        <v/>
      </c>
    </row>
    <row r="724" spans="2:4">
      <c r="B724" s="2" t="str">
        <f t="shared" si="50"/>
        <v/>
      </c>
      <c r="C724" s="5" t="str">
        <f t="shared" ca="1" si="48"/>
        <v/>
      </c>
      <c r="D724" s="4" t="str">
        <f t="shared" ca="1" si="49"/>
        <v/>
      </c>
    </row>
    <row r="725" spans="2:4">
      <c r="B725" s="2" t="str">
        <f t="shared" si="50"/>
        <v/>
      </c>
      <c r="C725" s="5" t="str">
        <f t="shared" ca="1" si="48"/>
        <v/>
      </c>
      <c r="D725" s="4" t="str">
        <f t="shared" ca="1" si="49"/>
        <v/>
      </c>
    </row>
    <row r="726" spans="2:4">
      <c r="B726" s="2" t="str">
        <f t="shared" si="50"/>
        <v/>
      </c>
      <c r="C726" s="5" t="str">
        <f t="shared" ca="1" si="48"/>
        <v/>
      </c>
      <c r="D726" s="4" t="str">
        <f t="shared" ca="1" si="49"/>
        <v/>
      </c>
    </row>
    <row r="727" spans="2:4">
      <c r="B727" s="2" t="str">
        <f t="shared" si="50"/>
        <v/>
      </c>
      <c r="C727" s="5" t="str">
        <f t="shared" ca="1" si="48"/>
        <v/>
      </c>
      <c r="D727" s="4" t="str">
        <f t="shared" ca="1" si="49"/>
        <v/>
      </c>
    </row>
    <row r="728" spans="2:4">
      <c r="B728" s="2" t="str">
        <f t="shared" si="50"/>
        <v/>
      </c>
      <c r="C728" s="5" t="str">
        <f t="shared" ca="1" si="48"/>
        <v/>
      </c>
      <c r="D728" s="4" t="str">
        <f t="shared" ca="1" si="49"/>
        <v/>
      </c>
    </row>
    <row r="729" spans="2:4">
      <c r="B729" s="2" t="str">
        <f t="shared" si="50"/>
        <v/>
      </c>
      <c r="C729" s="5" t="str">
        <f t="shared" ca="1" si="48"/>
        <v/>
      </c>
      <c r="D729" s="4" t="str">
        <f t="shared" ca="1" si="49"/>
        <v/>
      </c>
    </row>
    <row r="730" spans="2:4">
      <c r="B730" s="2" t="str">
        <f t="shared" si="50"/>
        <v/>
      </c>
      <c r="C730" s="5" t="str">
        <f t="shared" ca="1" si="48"/>
        <v/>
      </c>
      <c r="D730" s="4" t="str">
        <f t="shared" ca="1" si="49"/>
        <v/>
      </c>
    </row>
    <row r="731" spans="2:4">
      <c r="B731" s="2" t="str">
        <f t="shared" si="50"/>
        <v/>
      </c>
      <c r="C731" s="5" t="str">
        <f t="shared" ca="1" si="48"/>
        <v/>
      </c>
      <c r="D731" s="4" t="str">
        <f t="shared" ca="1" si="49"/>
        <v/>
      </c>
    </row>
    <row r="732" spans="2:4">
      <c r="B732" s="2" t="str">
        <f t="shared" si="50"/>
        <v/>
      </c>
      <c r="C732" s="5" t="str">
        <f t="shared" ca="1" si="48"/>
        <v/>
      </c>
      <c r="D732" s="4" t="str">
        <f t="shared" ca="1" si="49"/>
        <v/>
      </c>
    </row>
    <row r="733" spans="2:4">
      <c r="B733" s="2" t="str">
        <f t="shared" si="50"/>
        <v/>
      </c>
      <c r="C733" s="5" t="str">
        <f t="shared" ca="1" si="48"/>
        <v/>
      </c>
      <c r="D733" s="4" t="str">
        <f t="shared" ca="1" si="49"/>
        <v/>
      </c>
    </row>
    <row r="734" spans="2:4">
      <c r="B734" s="2" t="str">
        <f t="shared" si="50"/>
        <v/>
      </c>
      <c r="C734" s="5" t="str">
        <f t="shared" ca="1" si="48"/>
        <v/>
      </c>
      <c r="D734" s="4" t="str">
        <f t="shared" ca="1" si="49"/>
        <v/>
      </c>
    </row>
    <row r="735" spans="2:4">
      <c r="B735" s="2" t="str">
        <f t="shared" si="50"/>
        <v/>
      </c>
      <c r="C735" s="5" t="str">
        <f t="shared" ca="1" si="48"/>
        <v/>
      </c>
      <c r="D735" s="4" t="str">
        <f t="shared" ca="1" si="49"/>
        <v/>
      </c>
    </row>
    <row r="736" spans="2:4">
      <c r="B736" s="2" t="str">
        <f t="shared" si="50"/>
        <v/>
      </c>
      <c r="C736" s="5" t="str">
        <f t="shared" ca="1" si="48"/>
        <v/>
      </c>
      <c r="D736" s="4" t="str">
        <f t="shared" ca="1" si="49"/>
        <v/>
      </c>
    </row>
    <row r="737" spans="2:4">
      <c r="B737" s="2" t="str">
        <f t="shared" si="50"/>
        <v/>
      </c>
      <c r="C737" s="5" t="str">
        <f t="shared" ca="1" si="48"/>
        <v/>
      </c>
      <c r="D737" s="4" t="str">
        <f t="shared" ca="1" si="49"/>
        <v/>
      </c>
    </row>
    <row r="738" spans="2:4">
      <c r="B738" s="2" t="str">
        <f t="shared" si="50"/>
        <v/>
      </c>
      <c r="C738" s="5" t="str">
        <f t="shared" ca="1" si="48"/>
        <v/>
      </c>
      <c r="D738" s="4" t="str">
        <f t="shared" ca="1" si="49"/>
        <v/>
      </c>
    </row>
    <row r="739" spans="2:4">
      <c r="B739" s="2" t="str">
        <f t="shared" si="50"/>
        <v/>
      </c>
      <c r="C739" s="5" t="str">
        <f t="shared" ca="1" si="48"/>
        <v/>
      </c>
      <c r="D739" s="4" t="str">
        <f t="shared" ca="1" si="49"/>
        <v/>
      </c>
    </row>
    <row r="740" spans="2:4">
      <c r="B740" s="2" t="str">
        <f t="shared" si="50"/>
        <v/>
      </c>
      <c r="C740" s="5" t="str">
        <f t="shared" ca="1" si="48"/>
        <v/>
      </c>
      <c r="D740" s="4" t="str">
        <f t="shared" ca="1" si="49"/>
        <v/>
      </c>
    </row>
    <row r="741" spans="2:4">
      <c r="B741" s="2" t="str">
        <f t="shared" si="50"/>
        <v/>
      </c>
      <c r="C741" s="5" t="str">
        <f t="shared" ca="1" si="48"/>
        <v/>
      </c>
      <c r="D741" s="4" t="str">
        <f t="shared" ca="1" si="49"/>
        <v/>
      </c>
    </row>
    <row r="742" spans="2:4">
      <c r="B742" s="2" t="str">
        <f t="shared" si="50"/>
        <v/>
      </c>
      <c r="C742" s="5" t="str">
        <f t="shared" ca="1" si="48"/>
        <v/>
      </c>
      <c r="D742" s="4" t="str">
        <f t="shared" ca="1" si="49"/>
        <v/>
      </c>
    </row>
    <row r="743" spans="2:4">
      <c r="B743" s="2" t="str">
        <f t="shared" si="50"/>
        <v/>
      </c>
      <c r="C743" s="5" t="str">
        <f t="shared" ca="1" si="48"/>
        <v/>
      </c>
      <c r="D743" s="4" t="str">
        <f t="shared" ca="1" si="49"/>
        <v/>
      </c>
    </row>
    <row r="744" spans="2:4">
      <c r="B744" s="2" t="str">
        <f t="shared" si="50"/>
        <v/>
      </c>
      <c r="C744" s="5" t="str">
        <f t="shared" ca="1" si="48"/>
        <v/>
      </c>
      <c r="D744" s="4" t="str">
        <f t="shared" ca="1" si="49"/>
        <v/>
      </c>
    </row>
    <row r="745" spans="2:4">
      <c r="B745" s="2" t="str">
        <f t="shared" si="50"/>
        <v/>
      </c>
      <c r="C745" s="5" t="str">
        <f t="shared" ca="1" si="48"/>
        <v/>
      </c>
      <c r="D745" s="4" t="str">
        <f t="shared" ca="1" si="49"/>
        <v/>
      </c>
    </row>
    <row r="746" spans="2:4">
      <c r="B746" s="2" t="str">
        <f t="shared" si="50"/>
        <v/>
      </c>
      <c r="C746" s="5" t="str">
        <f t="shared" ca="1" si="48"/>
        <v/>
      </c>
      <c r="D746" s="4" t="str">
        <f t="shared" ca="1" si="49"/>
        <v/>
      </c>
    </row>
    <row r="747" spans="2:4">
      <c r="B747" s="2" t="str">
        <f t="shared" si="50"/>
        <v/>
      </c>
      <c r="C747" s="5" t="str">
        <f t="shared" ca="1" si="48"/>
        <v/>
      </c>
      <c r="D747" s="4" t="str">
        <f t="shared" ca="1" si="49"/>
        <v/>
      </c>
    </row>
    <row r="748" spans="2:4">
      <c r="B748" s="2" t="str">
        <f t="shared" si="50"/>
        <v/>
      </c>
      <c r="C748" s="5" t="str">
        <f t="shared" ca="1" si="48"/>
        <v/>
      </c>
      <c r="D748" s="4" t="str">
        <f t="shared" ca="1" si="49"/>
        <v/>
      </c>
    </row>
    <row r="749" spans="2:4">
      <c r="B749" s="2" t="str">
        <f t="shared" si="50"/>
        <v/>
      </c>
      <c r="C749" s="5" t="str">
        <f t="shared" ca="1" si="48"/>
        <v/>
      </c>
      <c r="D749" s="4" t="str">
        <f t="shared" ca="1" si="49"/>
        <v/>
      </c>
    </row>
    <row r="750" spans="2:4">
      <c r="B750" s="2" t="str">
        <f t="shared" si="50"/>
        <v/>
      </c>
      <c r="C750" s="5" t="str">
        <f t="shared" ca="1" si="48"/>
        <v/>
      </c>
      <c r="D750" s="4" t="str">
        <f t="shared" ca="1" si="49"/>
        <v/>
      </c>
    </row>
    <row r="751" spans="2:4">
      <c r="B751" s="2" t="str">
        <f t="shared" si="50"/>
        <v/>
      </c>
      <c r="C751" s="5" t="str">
        <f t="shared" ca="1" si="48"/>
        <v/>
      </c>
      <c r="D751" s="4" t="str">
        <f t="shared" ca="1" si="49"/>
        <v/>
      </c>
    </row>
    <row r="752" spans="2:4">
      <c r="B752" s="2" t="str">
        <f t="shared" si="50"/>
        <v/>
      </c>
      <c r="C752" s="5" t="str">
        <f t="shared" ca="1" si="48"/>
        <v/>
      </c>
      <c r="D752" s="4" t="str">
        <f t="shared" ca="1" si="49"/>
        <v/>
      </c>
    </row>
    <row r="753" spans="2:4">
      <c r="B753" s="2" t="str">
        <f t="shared" si="50"/>
        <v/>
      </c>
      <c r="C753" s="5" t="str">
        <f t="shared" ca="1" si="48"/>
        <v/>
      </c>
      <c r="D753" s="4" t="str">
        <f t="shared" ca="1" si="49"/>
        <v/>
      </c>
    </row>
    <row r="754" spans="2:4">
      <c r="B754" s="2" t="str">
        <f t="shared" si="50"/>
        <v/>
      </c>
      <c r="C754" s="5" t="str">
        <f t="shared" ca="1" si="48"/>
        <v/>
      </c>
      <c r="D754" s="4" t="str">
        <f t="shared" ca="1" si="49"/>
        <v/>
      </c>
    </row>
    <row r="755" spans="2:4">
      <c r="B755" s="2" t="str">
        <f t="shared" si="50"/>
        <v/>
      </c>
      <c r="C755" s="5" t="str">
        <f t="shared" ca="1" si="48"/>
        <v/>
      </c>
      <c r="D755" s="4" t="str">
        <f t="shared" ca="1" si="49"/>
        <v/>
      </c>
    </row>
    <row r="756" spans="2:4">
      <c r="B756" s="2" t="str">
        <f t="shared" si="50"/>
        <v/>
      </c>
      <c r="C756" s="5" t="str">
        <f t="shared" ca="1" si="48"/>
        <v/>
      </c>
      <c r="D756" s="4" t="str">
        <f t="shared" ca="1" si="49"/>
        <v/>
      </c>
    </row>
    <row r="757" spans="2:4">
      <c r="B757" s="2" t="str">
        <f t="shared" si="50"/>
        <v/>
      </c>
      <c r="C757" s="5" t="str">
        <f t="shared" ca="1" si="48"/>
        <v/>
      </c>
      <c r="D757" s="4" t="str">
        <f t="shared" ca="1" si="49"/>
        <v/>
      </c>
    </row>
    <row r="758" spans="2:4">
      <c r="B758" s="2" t="str">
        <f t="shared" si="50"/>
        <v/>
      </c>
      <c r="C758" s="5" t="str">
        <f t="shared" ca="1" si="48"/>
        <v/>
      </c>
      <c r="D758" s="4" t="str">
        <f t="shared" ca="1" si="49"/>
        <v/>
      </c>
    </row>
    <row r="759" spans="2:4">
      <c r="B759" s="2" t="str">
        <f t="shared" si="50"/>
        <v/>
      </c>
      <c r="C759" s="5" t="str">
        <f t="shared" ca="1" si="48"/>
        <v/>
      </c>
      <c r="D759" s="4" t="str">
        <f t="shared" ca="1" si="49"/>
        <v/>
      </c>
    </row>
    <row r="760" spans="2:4">
      <c r="B760" s="2" t="str">
        <f t="shared" si="50"/>
        <v/>
      </c>
      <c r="C760" s="5" t="str">
        <f t="shared" ca="1" si="48"/>
        <v/>
      </c>
      <c r="D760" s="4" t="str">
        <f t="shared" ca="1" si="49"/>
        <v/>
      </c>
    </row>
    <row r="761" spans="2:4">
      <c r="B761" s="2" t="str">
        <f t="shared" si="50"/>
        <v/>
      </c>
      <c r="C761" s="5" t="str">
        <f t="shared" ca="1" si="48"/>
        <v/>
      </c>
      <c r="D761" s="4" t="str">
        <f t="shared" ca="1" si="49"/>
        <v/>
      </c>
    </row>
    <row r="762" spans="2:4">
      <c r="B762" s="2" t="str">
        <f t="shared" si="50"/>
        <v/>
      </c>
      <c r="C762" s="5" t="str">
        <f t="shared" ca="1" si="48"/>
        <v/>
      </c>
      <c r="D762" s="4" t="str">
        <f t="shared" ca="1" si="49"/>
        <v/>
      </c>
    </row>
    <row r="763" spans="2:4">
      <c r="B763" s="2" t="str">
        <f t="shared" si="50"/>
        <v/>
      </c>
      <c r="C763" s="5" t="str">
        <f t="shared" ca="1" si="48"/>
        <v/>
      </c>
      <c r="D763" s="4" t="str">
        <f t="shared" ca="1" si="49"/>
        <v/>
      </c>
    </row>
    <row r="764" spans="2:4">
      <c r="B764" s="2" t="str">
        <f t="shared" si="50"/>
        <v/>
      </c>
      <c r="C764" s="5" t="str">
        <f t="shared" ca="1" si="48"/>
        <v/>
      </c>
      <c r="D764" s="4" t="str">
        <f t="shared" ca="1" si="49"/>
        <v/>
      </c>
    </row>
    <row r="765" spans="2:4">
      <c r="B765" s="2" t="str">
        <f t="shared" si="50"/>
        <v/>
      </c>
      <c r="C765" s="5" t="str">
        <f t="shared" ca="1" si="48"/>
        <v/>
      </c>
      <c r="D765" s="4" t="str">
        <f t="shared" ca="1" si="49"/>
        <v/>
      </c>
    </row>
    <row r="766" spans="2:4">
      <c r="B766" s="2" t="str">
        <f t="shared" si="50"/>
        <v/>
      </c>
      <c r="C766" s="5" t="str">
        <f t="shared" ca="1" si="48"/>
        <v/>
      </c>
      <c r="D766" s="4" t="str">
        <f t="shared" ca="1" si="49"/>
        <v/>
      </c>
    </row>
    <row r="767" spans="2:4">
      <c r="B767" s="2" t="str">
        <f t="shared" si="50"/>
        <v/>
      </c>
      <c r="C767" s="5" t="str">
        <f t="shared" ca="1" si="48"/>
        <v/>
      </c>
      <c r="D767" s="4" t="str">
        <f t="shared" ca="1" si="49"/>
        <v/>
      </c>
    </row>
    <row r="768" spans="2:4">
      <c r="B768" s="2" t="str">
        <f t="shared" si="50"/>
        <v/>
      </c>
      <c r="C768" s="5" t="str">
        <f t="shared" ca="1" si="48"/>
        <v/>
      </c>
      <c r="D768" s="4" t="str">
        <f t="shared" ca="1" si="49"/>
        <v/>
      </c>
    </row>
    <row r="769" spans="2:4">
      <c r="B769" s="2" t="str">
        <f t="shared" si="50"/>
        <v/>
      </c>
      <c r="C769" s="5" t="str">
        <f t="shared" ca="1" si="48"/>
        <v/>
      </c>
      <c r="D769" s="4" t="str">
        <f t="shared" ca="1" si="49"/>
        <v/>
      </c>
    </row>
    <row r="770" spans="2:4">
      <c r="B770" s="2" t="str">
        <f t="shared" si="50"/>
        <v/>
      </c>
      <c r="C770" s="5" t="str">
        <f t="shared" ca="1" si="48"/>
        <v/>
      </c>
      <c r="D770" s="4" t="str">
        <f t="shared" ca="1" si="49"/>
        <v/>
      </c>
    </row>
    <row r="771" spans="2:4">
      <c r="B771" s="2" t="str">
        <f t="shared" si="50"/>
        <v/>
      </c>
      <c r="C771" s="5" t="str">
        <f t="shared" ca="1" si="48"/>
        <v/>
      </c>
      <c r="D771" s="4" t="str">
        <f t="shared" ca="1" si="49"/>
        <v/>
      </c>
    </row>
    <row r="772" spans="2:4">
      <c r="B772" s="2" t="str">
        <f t="shared" si="50"/>
        <v/>
      </c>
      <c r="C772" s="5" t="str">
        <f t="shared" ref="C772:C835" ca="1" si="51">IFERROR(_xlfn.POISSON.DIST(B772,$G$2,FALSE),"")</f>
        <v/>
      </c>
      <c r="D772" s="4" t="str">
        <f t="shared" ref="D772:D835" ca="1" si="52">IFERROR(_xlfn.POISSON.DIST(B772,$G$2,TRUE),"")</f>
        <v/>
      </c>
    </row>
    <row r="773" spans="2:4">
      <c r="B773" s="2" t="str">
        <f t="shared" ref="B773:B836" si="53">IF(B772="","",IF(AND(B772&gt;$G$2*4,B772&gt;5),"",B772+1))</f>
        <v/>
      </c>
      <c r="C773" s="5" t="str">
        <f t="shared" ca="1" si="51"/>
        <v/>
      </c>
      <c r="D773" s="4" t="str">
        <f t="shared" ca="1" si="52"/>
        <v/>
      </c>
    </row>
    <row r="774" spans="2:4">
      <c r="B774" s="2" t="str">
        <f t="shared" si="53"/>
        <v/>
      </c>
      <c r="C774" s="5" t="str">
        <f t="shared" ca="1" si="51"/>
        <v/>
      </c>
      <c r="D774" s="4" t="str">
        <f t="shared" ca="1" si="52"/>
        <v/>
      </c>
    </row>
    <row r="775" spans="2:4">
      <c r="B775" s="2" t="str">
        <f t="shared" si="53"/>
        <v/>
      </c>
      <c r="C775" s="5" t="str">
        <f t="shared" ca="1" si="51"/>
        <v/>
      </c>
      <c r="D775" s="4" t="str">
        <f t="shared" ca="1" si="52"/>
        <v/>
      </c>
    </row>
    <row r="776" spans="2:4">
      <c r="B776" s="2" t="str">
        <f t="shared" si="53"/>
        <v/>
      </c>
      <c r="C776" s="5" t="str">
        <f t="shared" ca="1" si="51"/>
        <v/>
      </c>
      <c r="D776" s="4" t="str">
        <f t="shared" ca="1" si="52"/>
        <v/>
      </c>
    </row>
    <row r="777" spans="2:4">
      <c r="B777" s="2" t="str">
        <f t="shared" si="53"/>
        <v/>
      </c>
      <c r="C777" s="5" t="str">
        <f t="shared" ca="1" si="51"/>
        <v/>
      </c>
      <c r="D777" s="4" t="str">
        <f t="shared" ca="1" si="52"/>
        <v/>
      </c>
    </row>
    <row r="778" spans="2:4">
      <c r="B778" s="2" t="str">
        <f t="shared" si="53"/>
        <v/>
      </c>
      <c r="C778" s="5" t="str">
        <f t="shared" ca="1" si="51"/>
        <v/>
      </c>
      <c r="D778" s="4" t="str">
        <f t="shared" ca="1" si="52"/>
        <v/>
      </c>
    </row>
    <row r="779" spans="2:4">
      <c r="B779" s="2" t="str">
        <f t="shared" si="53"/>
        <v/>
      </c>
      <c r="C779" s="5" t="str">
        <f t="shared" ca="1" si="51"/>
        <v/>
      </c>
      <c r="D779" s="4" t="str">
        <f t="shared" ca="1" si="52"/>
        <v/>
      </c>
    </row>
    <row r="780" spans="2:4">
      <c r="B780" s="2" t="str">
        <f t="shared" si="53"/>
        <v/>
      </c>
      <c r="C780" s="5" t="str">
        <f t="shared" ca="1" si="51"/>
        <v/>
      </c>
      <c r="D780" s="4" t="str">
        <f t="shared" ca="1" si="52"/>
        <v/>
      </c>
    </row>
    <row r="781" spans="2:4">
      <c r="B781" s="2" t="str">
        <f t="shared" si="53"/>
        <v/>
      </c>
      <c r="C781" s="5" t="str">
        <f t="shared" ca="1" si="51"/>
        <v/>
      </c>
      <c r="D781" s="4" t="str">
        <f t="shared" ca="1" si="52"/>
        <v/>
      </c>
    </row>
    <row r="782" spans="2:4">
      <c r="B782" s="2" t="str">
        <f t="shared" si="53"/>
        <v/>
      </c>
      <c r="C782" s="5" t="str">
        <f t="shared" ca="1" si="51"/>
        <v/>
      </c>
      <c r="D782" s="4" t="str">
        <f t="shared" ca="1" si="52"/>
        <v/>
      </c>
    </row>
    <row r="783" spans="2:4">
      <c r="B783" s="2" t="str">
        <f t="shared" si="53"/>
        <v/>
      </c>
      <c r="C783" s="5" t="str">
        <f t="shared" ca="1" si="51"/>
        <v/>
      </c>
      <c r="D783" s="4" t="str">
        <f t="shared" ca="1" si="52"/>
        <v/>
      </c>
    </row>
    <row r="784" spans="2:4">
      <c r="B784" s="2" t="str">
        <f t="shared" si="53"/>
        <v/>
      </c>
      <c r="C784" s="5" t="str">
        <f t="shared" ca="1" si="51"/>
        <v/>
      </c>
      <c r="D784" s="4" t="str">
        <f t="shared" ca="1" si="52"/>
        <v/>
      </c>
    </row>
    <row r="785" spans="2:4">
      <c r="B785" s="2" t="str">
        <f t="shared" si="53"/>
        <v/>
      </c>
      <c r="C785" s="5" t="str">
        <f t="shared" ca="1" si="51"/>
        <v/>
      </c>
      <c r="D785" s="4" t="str">
        <f t="shared" ca="1" si="52"/>
        <v/>
      </c>
    </row>
    <row r="786" spans="2:4">
      <c r="B786" s="2" t="str">
        <f t="shared" si="53"/>
        <v/>
      </c>
      <c r="C786" s="5" t="str">
        <f t="shared" ca="1" si="51"/>
        <v/>
      </c>
      <c r="D786" s="4" t="str">
        <f t="shared" ca="1" si="52"/>
        <v/>
      </c>
    </row>
    <row r="787" spans="2:4">
      <c r="B787" s="2" t="str">
        <f t="shared" si="53"/>
        <v/>
      </c>
      <c r="C787" s="5" t="str">
        <f t="shared" ca="1" si="51"/>
        <v/>
      </c>
      <c r="D787" s="4" t="str">
        <f t="shared" ca="1" si="52"/>
        <v/>
      </c>
    </row>
    <row r="788" spans="2:4">
      <c r="B788" s="2" t="str">
        <f t="shared" si="53"/>
        <v/>
      </c>
      <c r="C788" s="5" t="str">
        <f t="shared" ca="1" si="51"/>
        <v/>
      </c>
      <c r="D788" s="4" t="str">
        <f t="shared" ca="1" si="52"/>
        <v/>
      </c>
    </row>
    <row r="789" spans="2:4">
      <c r="B789" s="2" t="str">
        <f t="shared" si="53"/>
        <v/>
      </c>
      <c r="C789" s="5" t="str">
        <f t="shared" ca="1" si="51"/>
        <v/>
      </c>
      <c r="D789" s="4" t="str">
        <f t="shared" ca="1" si="52"/>
        <v/>
      </c>
    </row>
    <row r="790" spans="2:4">
      <c r="B790" s="2" t="str">
        <f t="shared" si="53"/>
        <v/>
      </c>
      <c r="C790" s="5" t="str">
        <f t="shared" ca="1" si="51"/>
        <v/>
      </c>
      <c r="D790" s="4" t="str">
        <f t="shared" ca="1" si="52"/>
        <v/>
      </c>
    </row>
    <row r="791" spans="2:4">
      <c r="B791" s="2" t="str">
        <f t="shared" si="53"/>
        <v/>
      </c>
      <c r="C791" s="5" t="str">
        <f t="shared" ca="1" si="51"/>
        <v/>
      </c>
      <c r="D791" s="4" t="str">
        <f t="shared" ca="1" si="52"/>
        <v/>
      </c>
    </row>
    <row r="792" spans="2:4">
      <c r="B792" s="2" t="str">
        <f t="shared" si="53"/>
        <v/>
      </c>
      <c r="C792" s="5" t="str">
        <f t="shared" ca="1" si="51"/>
        <v/>
      </c>
      <c r="D792" s="4" t="str">
        <f t="shared" ca="1" si="52"/>
        <v/>
      </c>
    </row>
    <row r="793" spans="2:4">
      <c r="B793" s="2" t="str">
        <f t="shared" si="53"/>
        <v/>
      </c>
      <c r="C793" s="5" t="str">
        <f t="shared" ca="1" si="51"/>
        <v/>
      </c>
      <c r="D793" s="4" t="str">
        <f t="shared" ca="1" si="52"/>
        <v/>
      </c>
    </row>
    <row r="794" spans="2:4">
      <c r="B794" s="2" t="str">
        <f t="shared" si="53"/>
        <v/>
      </c>
      <c r="C794" s="5" t="str">
        <f t="shared" ca="1" si="51"/>
        <v/>
      </c>
      <c r="D794" s="4" t="str">
        <f t="shared" ca="1" si="52"/>
        <v/>
      </c>
    </row>
    <row r="795" spans="2:4">
      <c r="B795" s="2" t="str">
        <f t="shared" si="53"/>
        <v/>
      </c>
      <c r="C795" s="5" t="str">
        <f t="shared" ca="1" si="51"/>
        <v/>
      </c>
      <c r="D795" s="4" t="str">
        <f t="shared" ca="1" si="52"/>
        <v/>
      </c>
    </row>
    <row r="796" spans="2:4">
      <c r="B796" s="2" t="str">
        <f t="shared" si="53"/>
        <v/>
      </c>
      <c r="C796" s="5" t="str">
        <f t="shared" ca="1" si="51"/>
        <v/>
      </c>
      <c r="D796" s="4" t="str">
        <f t="shared" ca="1" si="52"/>
        <v/>
      </c>
    </row>
    <row r="797" spans="2:4">
      <c r="B797" s="2" t="str">
        <f t="shared" si="53"/>
        <v/>
      </c>
      <c r="C797" s="5" t="str">
        <f t="shared" ca="1" si="51"/>
        <v/>
      </c>
      <c r="D797" s="4" t="str">
        <f t="shared" ca="1" si="52"/>
        <v/>
      </c>
    </row>
    <row r="798" spans="2:4">
      <c r="B798" s="2" t="str">
        <f t="shared" si="53"/>
        <v/>
      </c>
      <c r="C798" s="5" t="str">
        <f t="shared" ca="1" si="51"/>
        <v/>
      </c>
      <c r="D798" s="4" t="str">
        <f t="shared" ca="1" si="52"/>
        <v/>
      </c>
    </row>
    <row r="799" spans="2:4">
      <c r="B799" s="2" t="str">
        <f t="shared" si="53"/>
        <v/>
      </c>
      <c r="C799" s="5" t="str">
        <f t="shared" ca="1" si="51"/>
        <v/>
      </c>
      <c r="D799" s="4" t="str">
        <f t="shared" ca="1" si="52"/>
        <v/>
      </c>
    </row>
    <row r="800" spans="2:4">
      <c r="B800" s="2" t="str">
        <f t="shared" si="53"/>
        <v/>
      </c>
      <c r="C800" s="5" t="str">
        <f t="shared" ca="1" si="51"/>
        <v/>
      </c>
      <c r="D800" s="4" t="str">
        <f t="shared" ca="1" si="52"/>
        <v/>
      </c>
    </row>
    <row r="801" spans="2:4">
      <c r="B801" s="2" t="str">
        <f t="shared" si="53"/>
        <v/>
      </c>
      <c r="C801" s="5" t="str">
        <f t="shared" ca="1" si="51"/>
        <v/>
      </c>
      <c r="D801" s="4" t="str">
        <f t="shared" ca="1" si="52"/>
        <v/>
      </c>
    </row>
    <row r="802" spans="2:4">
      <c r="B802" s="2" t="str">
        <f t="shared" si="53"/>
        <v/>
      </c>
      <c r="C802" s="5" t="str">
        <f t="shared" ca="1" si="51"/>
        <v/>
      </c>
      <c r="D802" s="4" t="str">
        <f t="shared" ca="1" si="52"/>
        <v/>
      </c>
    </row>
    <row r="803" spans="2:4">
      <c r="B803" s="2" t="str">
        <f t="shared" si="53"/>
        <v/>
      </c>
      <c r="C803" s="5" t="str">
        <f t="shared" ca="1" si="51"/>
        <v/>
      </c>
      <c r="D803" s="4" t="str">
        <f t="shared" ca="1" si="52"/>
        <v/>
      </c>
    </row>
    <row r="804" spans="2:4">
      <c r="B804" s="2" t="str">
        <f t="shared" si="53"/>
        <v/>
      </c>
      <c r="C804" s="5" t="str">
        <f t="shared" ca="1" si="51"/>
        <v/>
      </c>
      <c r="D804" s="4" t="str">
        <f t="shared" ca="1" si="52"/>
        <v/>
      </c>
    </row>
    <row r="805" spans="2:4">
      <c r="B805" s="2" t="str">
        <f t="shared" si="53"/>
        <v/>
      </c>
      <c r="C805" s="5" t="str">
        <f t="shared" ca="1" si="51"/>
        <v/>
      </c>
      <c r="D805" s="4" t="str">
        <f t="shared" ca="1" si="52"/>
        <v/>
      </c>
    </row>
    <row r="806" spans="2:4">
      <c r="B806" s="2" t="str">
        <f t="shared" si="53"/>
        <v/>
      </c>
      <c r="C806" s="5" t="str">
        <f t="shared" ca="1" si="51"/>
        <v/>
      </c>
      <c r="D806" s="4" t="str">
        <f t="shared" ca="1" si="52"/>
        <v/>
      </c>
    </row>
    <row r="807" spans="2:4">
      <c r="B807" s="2" t="str">
        <f t="shared" si="53"/>
        <v/>
      </c>
      <c r="C807" s="5" t="str">
        <f t="shared" ca="1" si="51"/>
        <v/>
      </c>
      <c r="D807" s="4" t="str">
        <f t="shared" ca="1" si="52"/>
        <v/>
      </c>
    </row>
    <row r="808" spans="2:4">
      <c r="B808" s="2" t="str">
        <f t="shared" si="53"/>
        <v/>
      </c>
      <c r="C808" s="5" t="str">
        <f t="shared" ca="1" si="51"/>
        <v/>
      </c>
      <c r="D808" s="4" t="str">
        <f t="shared" ca="1" si="52"/>
        <v/>
      </c>
    </row>
    <row r="809" spans="2:4">
      <c r="B809" s="2" t="str">
        <f t="shared" si="53"/>
        <v/>
      </c>
      <c r="C809" s="5" t="str">
        <f t="shared" ca="1" si="51"/>
        <v/>
      </c>
      <c r="D809" s="4" t="str">
        <f t="shared" ca="1" si="52"/>
        <v/>
      </c>
    </row>
    <row r="810" spans="2:4">
      <c r="B810" s="2" t="str">
        <f t="shared" si="53"/>
        <v/>
      </c>
      <c r="C810" s="5" t="str">
        <f t="shared" ca="1" si="51"/>
        <v/>
      </c>
      <c r="D810" s="4" t="str">
        <f t="shared" ca="1" si="52"/>
        <v/>
      </c>
    </row>
    <row r="811" spans="2:4">
      <c r="B811" s="2" t="str">
        <f t="shared" si="53"/>
        <v/>
      </c>
      <c r="C811" s="5" t="str">
        <f t="shared" ca="1" si="51"/>
        <v/>
      </c>
      <c r="D811" s="4" t="str">
        <f t="shared" ca="1" si="52"/>
        <v/>
      </c>
    </row>
    <row r="812" spans="2:4">
      <c r="B812" s="2" t="str">
        <f t="shared" si="53"/>
        <v/>
      </c>
      <c r="C812" s="5" t="str">
        <f t="shared" ca="1" si="51"/>
        <v/>
      </c>
      <c r="D812" s="4" t="str">
        <f t="shared" ca="1" si="52"/>
        <v/>
      </c>
    </row>
    <row r="813" spans="2:4">
      <c r="B813" s="2" t="str">
        <f t="shared" si="53"/>
        <v/>
      </c>
      <c r="C813" s="5" t="str">
        <f t="shared" ca="1" si="51"/>
        <v/>
      </c>
      <c r="D813" s="4" t="str">
        <f t="shared" ca="1" si="52"/>
        <v/>
      </c>
    </row>
    <row r="814" spans="2:4">
      <c r="B814" s="2" t="str">
        <f t="shared" si="53"/>
        <v/>
      </c>
      <c r="C814" s="5" t="str">
        <f t="shared" ca="1" si="51"/>
        <v/>
      </c>
      <c r="D814" s="4" t="str">
        <f t="shared" ca="1" si="52"/>
        <v/>
      </c>
    </row>
    <row r="815" spans="2:4">
      <c r="B815" s="2" t="str">
        <f t="shared" si="53"/>
        <v/>
      </c>
      <c r="C815" s="5" t="str">
        <f t="shared" ca="1" si="51"/>
        <v/>
      </c>
      <c r="D815" s="4" t="str">
        <f t="shared" ca="1" si="52"/>
        <v/>
      </c>
    </row>
    <row r="816" spans="2:4">
      <c r="B816" s="2" t="str">
        <f t="shared" si="53"/>
        <v/>
      </c>
      <c r="C816" s="5" t="str">
        <f t="shared" ca="1" si="51"/>
        <v/>
      </c>
      <c r="D816" s="4" t="str">
        <f t="shared" ca="1" si="52"/>
        <v/>
      </c>
    </row>
    <row r="817" spans="2:4">
      <c r="B817" s="2" t="str">
        <f t="shared" si="53"/>
        <v/>
      </c>
      <c r="C817" s="5" t="str">
        <f t="shared" ca="1" si="51"/>
        <v/>
      </c>
      <c r="D817" s="4" t="str">
        <f t="shared" ca="1" si="52"/>
        <v/>
      </c>
    </row>
    <row r="818" spans="2:4">
      <c r="B818" s="2" t="str">
        <f t="shared" si="53"/>
        <v/>
      </c>
      <c r="C818" s="5" t="str">
        <f t="shared" ca="1" si="51"/>
        <v/>
      </c>
      <c r="D818" s="4" t="str">
        <f t="shared" ca="1" si="52"/>
        <v/>
      </c>
    </row>
    <row r="819" spans="2:4">
      <c r="B819" s="2" t="str">
        <f t="shared" si="53"/>
        <v/>
      </c>
      <c r="C819" s="5" t="str">
        <f t="shared" ca="1" si="51"/>
        <v/>
      </c>
      <c r="D819" s="4" t="str">
        <f t="shared" ca="1" si="52"/>
        <v/>
      </c>
    </row>
    <row r="820" spans="2:4">
      <c r="B820" s="2" t="str">
        <f t="shared" si="53"/>
        <v/>
      </c>
      <c r="C820" s="5" t="str">
        <f t="shared" ca="1" si="51"/>
        <v/>
      </c>
      <c r="D820" s="4" t="str">
        <f t="shared" ca="1" si="52"/>
        <v/>
      </c>
    </row>
    <row r="821" spans="2:4">
      <c r="B821" s="2" t="str">
        <f t="shared" si="53"/>
        <v/>
      </c>
      <c r="C821" s="5" t="str">
        <f t="shared" ca="1" si="51"/>
        <v/>
      </c>
      <c r="D821" s="4" t="str">
        <f t="shared" ca="1" si="52"/>
        <v/>
      </c>
    </row>
    <row r="822" spans="2:4">
      <c r="B822" s="2" t="str">
        <f t="shared" si="53"/>
        <v/>
      </c>
      <c r="C822" s="5" t="str">
        <f t="shared" ca="1" si="51"/>
        <v/>
      </c>
      <c r="D822" s="4" t="str">
        <f t="shared" ca="1" si="52"/>
        <v/>
      </c>
    </row>
    <row r="823" spans="2:4">
      <c r="B823" s="2" t="str">
        <f t="shared" si="53"/>
        <v/>
      </c>
      <c r="C823" s="5" t="str">
        <f t="shared" ca="1" si="51"/>
        <v/>
      </c>
      <c r="D823" s="4" t="str">
        <f t="shared" ca="1" si="52"/>
        <v/>
      </c>
    </row>
    <row r="824" spans="2:4">
      <c r="B824" s="2" t="str">
        <f t="shared" si="53"/>
        <v/>
      </c>
      <c r="C824" s="5" t="str">
        <f t="shared" ca="1" si="51"/>
        <v/>
      </c>
      <c r="D824" s="4" t="str">
        <f t="shared" ca="1" si="52"/>
        <v/>
      </c>
    </row>
    <row r="825" spans="2:4">
      <c r="B825" s="2" t="str">
        <f t="shared" si="53"/>
        <v/>
      </c>
      <c r="C825" s="5" t="str">
        <f t="shared" ca="1" si="51"/>
        <v/>
      </c>
      <c r="D825" s="4" t="str">
        <f t="shared" ca="1" si="52"/>
        <v/>
      </c>
    </row>
    <row r="826" spans="2:4">
      <c r="B826" s="2" t="str">
        <f t="shared" si="53"/>
        <v/>
      </c>
      <c r="C826" s="5" t="str">
        <f t="shared" ca="1" si="51"/>
        <v/>
      </c>
      <c r="D826" s="4" t="str">
        <f t="shared" ca="1" si="52"/>
        <v/>
      </c>
    </row>
    <row r="827" spans="2:4">
      <c r="B827" s="2" t="str">
        <f t="shared" si="53"/>
        <v/>
      </c>
      <c r="C827" s="5" t="str">
        <f t="shared" ca="1" si="51"/>
        <v/>
      </c>
      <c r="D827" s="4" t="str">
        <f t="shared" ca="1" si="52"/>
        <v/>
      </c>
    </row>
    <row r="828" spans="2:4">
      <c r="B828" s="2" t="str">
        <f t="shared" si="53"/>
        <v/>
      </c>
      <c r="C828" s="5" t="str">
        <f t="shared" ca="1" si="51"/>
        <v/>
      </c>
      <c r="D828" s="4" t="str">
        <f t="shared" ca="1" si="52"/>
        <v/>
      </c>
    </row>
    <row r="829" spans="2:4">
      <c r="B829" s="2" t="str">
        <f t="shared" si="53"/>
        <v/>
      </c>
      <c r="C829" s="5" t="str">
        <f t="shared" ca="1" si="51"/>
        <v/>
      </c>
      <c r="D829" s="4" t="str">
        <f t="shared" ca="1" si="52"/>
        <v/>
      </c>
    </row>
    <row r="830" spans="2:4">
      <c r="B830" s="2" t="str">
        <f t="shared" si="53"/>
        <v/>
      </c>
      <c r="C830" s="5" t="str">
        <f t="shared" ca="1" si="51"/>
        <v/>
      </c>
      <c r="D830" s="4" t="str">
        <f t="shared" ca="1" si="52"/>
        <v/>
      </c>
    </row>
    <row r="831" spans="2:4">
      <c r="B831" s="2" t="str">
        <f t="shared" si="53"/>
        <v/>
      </c>
      <c r="C831" s="5" t="str">
        <f t="shared" ca="1" si="51"/>
        <v/>
      </c>
      <c r="D831" s="4" t="str">
        <f t="shared" ca="1" si="52"/>
        <v/>
      </c>
    </row>
    <row r="832" spans="2:4">
      <c r="B832" s="2" t="str">
        <f t="shared" si="53"/>
        <v/>
      </c>
      <c r="C832" s="5" t="str">
        <f t="shared" ca="1" si="51"/>
        <v/>
      </c>
      <c r="D832" s="4" t="str">
        <f t="shared" ca="1" si="52"/>
        <v/>
      </c>
    </row>
    <row r="833" spans="2:4">
      <c r="B833" s="2" t="str">
        <f t="shared" si="53"/>
        <v/>
      </c>
      <c r="C833" s="5" t="str">
        <f t="shared" ca="1" si="51"/>
        <v/>
      </c>
      <c r="D833" s="4" t="str">
        <f t="shared" ca="1" si="52"/>
        <v/>
      </c>
    </row>
    <row r="834" spans="2:4">
      <c r="B834" s="2" t="str">
        <f t="shared" si="53"/>
        <v/>
      </c>
      <c r="C834" s="5" t="str">
        <f t="shared" ca="1" si="51"/>
        <v/>
      </c>
      <c r="D834" s="4" t="str">
        <f t="shared" ca="1" si="52"/>
        <v/>
      </c>
    </row>
    <row r="835" spans="2:4">
      <c r="B835" s="2" t="str">
        <f t="shared" si="53"/>
        <v/>
      </c>
      <c r="C835" s="5" t="str">
        <f t="shared" ca="1" si="51"/>
        <v/>
      </c>
      <c r="D835" s="4" t="str">
        <f t="shared" ca="1" si="52"/>
        <v/>
      </c>
    </row>
    <row r="836" spans="2:4">
      <c r="B836" s="2" t="str">
        <f t="shared" si="53"/>
        <v/>
      </c>
      <c r="C836" s="5" t="str">
        <f t="shared" ref="C836:C899" ca="1" si="54">IFERROR(_xlfn.POISSON.DIST(B836,$G$2,FALSE),"")</f>
        <v/>
      </c>
      <c r="D836" s="4" t="str">
        <f t="shared" ref="D836:D899" ca="1" si="55">IFERROR(_xlfn.POISSON.DIST(B836,$G$2,TRUE),"")</f>
        <v/>
      </c>
    </row>
    <row r="837" spans="2:4">
      <c r="B837" s="2" t="str">
        <f t="shared" ref="B837:B900" si="56">IF(B836="","",IF(AND(B836&gt;$G$2*4,B836&gt;5),"",B836+1))</f>
        <v/>
      </c>
      <c r="C837" s="5" t="str">
        <f t="shared" ca="1" si="54"/>
        <v/>
      </c>
      <c r="D837" s="4" t="str">
        <f t="shared" ca="1" si="55"/>
        <v/>
      </c>
    </row>
    <row r="838" spans="2:4">
      <c r="B838" s="2" t="str">
        <f t="shared" si="56"/>
        <v/>
      </c>
      <c r="C838" s="5" t="str">
        <f t="shared" ca="1" si="54"/>
        <v/>
      </c>
      <c r="D838" s="4" t="str">
        <f t="shared" ca="1" si="55"/>
        <v/>
      </c>
    </row>
    <row r="839" spans="2:4">
      <c r="B839" s="2" t="str">
        <f t="shared" si="56"/>
        <v/>
      </c>
      <c r="C839" s="5" t="str">
        <f t="shared" ca="1" si="54"/>
        <v/>
      </c>
      <c r="D839" s="4" t="str">
        <f t="shared" ca="1" si="55"/>
        <v/>
      </c>
    </row>
    <row r="840" spans="2:4">
      <c r="B840" s="2" t="str">
        <f t="shared" si="56"/>
        <v/>
      </c>
      <c r="C840" s="5" t="str">
        <f t="shared" ca="1" si="54"/>
        <v/>
      </c>
      <c r="D840" s="4" t="str">
        <f t="shared" ca="1" si="55"/>
        <v/>
      </c>
    </row>
    <row r="841" spans="2:4">
      <c r="B841" s="2" t="str">
        <f t="shared" si="56"/>
        <v/>
      </c>
      <c r="C841" s="5" t="str">
        <f t="shared" ca="1" si="54"/>
        <v/>
      </c>
      <c r="D841" s="4" t="str">
        <f t="shared" ca="1" si="55"/>
        <v/>
      </c>
    </row>
    <row r="842" spans="2:4">
      <c r="B842" s="2" t="str">
        <f t="shared" si="56"/>
        <v/>
      </c>
      <c r="C842" s="5" t="str">
        <f t="shared" ca="1" si="54"/>
        <v/>
      </c>
      <c r="D842" s="4" t="str">
        <f t="shared" ca="1" si="55"/>
        <v/>
      </c>
    </row>
    <row r="843" spans="2:4">
      <c r="B843" s="2" t="str">
        <f t="shared" si="56"/>
        <v/>
      </c>
      <c r="C843" s="5" t="str">
        <f t="shared" ca="1" si="54"/>
        <v/>
      </c>
      <c r="D843" s="4" t="str">
        <f t="shared" ca="1" si="55"/>
        <v/>
      </c>
    </row>
    <row r="844" spans="2:4">
      <c r="B844" s="2" t="str">
        <f t="shared" si="56"/>
        <v/>
      </c>
      <c r="C844" s="5" t="str">
        <f t="shared" ca="1" si="54"/>
        <v/>
      </c>
      <c r="D844" s="4" t="str">
        <f t="shared" ca="1" si="55"/>
        <v/>
      </c>
    </row>
    <row r="845" spans="2:4">
      <c r="B845" s="2" t="str">
        <f t="shared" si="56"/>
        <v/>
      </c>
      <c r="C845" s="5" t="str">
        <f t="shared" ca="1" si="54"/>
        <v/>
      </c>
      <c r="D845" s="4" t="str">
        <f t="shared" ca="1" si="55"/>
        <v/>
      </c>
    </row>
    <row r="846" spans="2:4">
      <c r="B846" s="2" t="str">
        <f t="shared" si="56"/>
        <v/>
      </c>
      <c r="C846" s="5" t="str">
        <f t="shared" ca="1" si="54"/>
        <v/>
      </c>
      <c r="D846" s="4" t="str">
        <f t="shared" ca="1" si="55"/>
        <v/>
      </c>
    </row>
    <row r="847" spans="2:4">
      <c r="B847" s="2" t="str">
        <f t="shared" si="56"/>
        <v/>
      </c>
      <c r="C847" s="5" t="str">
        <f t="shared" ca="1" si="54"/>
        <v/>
      </c>
      <c r="D847" s="4" t="str">
        <f t="shared" ca="1" si="55"/>
        <v/>
      </c>
    </row>
    <row r="848" spans="2:4">
      <c r="B848" s="2" t="str">
        <f t="shared" si="56"/>
        <v/>
      </c>
      <c r="C848" s="5" t="str">
        <f t="shared" ca="1" si="54"/>
        <v/>
      </c>
      <c r="D848" s="4" t="str">
        <f t="shared" ca="1" si="55"/>
        <v/>
      </c>
    </row>
    <row r="849" spans="2:4">
      <c r="B849" s="2" t="str">
        <f t="shared" si="56"/>
        <v/>
      </c>
      <c r="C849" s="5" t="str">
        <f t="shared" ca="1" si="54"/>
        <v/>
      </c>
      <c r="D849" s="4" t="str">
        <f t="shared" ca="1" si="55"/>
        <v/>
      </c>
    </row>
    <row r="850" spans="2:4">
      <c r="B850" s="2" t="str">
        <f t="shared" si="56"/>
        <v/>
      </c>
      <c r="C850" s="5" t="str">
        <f t="shared" ca="1" si="54"/>
        <v/>
      </c>
      <c r="D850" s="4" t="str">
        <f t="shared" ca="1" si="55"/>
        <v/>
      </c>
    </row>
    <row r="851" spans="2:4">
      <c r="B851" s="2" t="str">
        <f t="shared" si="56"/>
        <v/>
      </c>
      <c r="C851" s="5" t="str">
        <f t="shared" ca="1" si="54"/>
        <v/>
      </c>
      <c r="D851" s="4" t="str">
        <f t="shared" ca="1" si="55"/>
        <v/>
      </c>
    </row>
    <row r="852" spans="2:4">
      <c r="B852" s="2" t="str">
        <f t="shared" si="56"/>
        <v/>
      </c>
      <c r="C852" s="5" t="str">
        <f t="shared" ca="1" si="54"/>
        <v/>
      </c>
      <c r="D852" s="4" t="str">
        <f t="shared" ca="1" si="55"/>
        <v/>
      </c>
    </row>
    <row r="853" spans="2:4">
      <c r="B853" s="2" t="str">
        <f t="shared" si="56"/>
        <v/>
      </c>
      <c r="C853" s="5" t="str">
        <f t="shared" ca="1" si="54"/>
        <v/>
      </c>
      <c r="D853" s="4" t="str">
        <f t="shared" ca="1" si="55"/>
        <v/>
      </c>
    </row>
    <row r="854" spans="2:4">
      <c r="B854" s="2" t="str">
        <f t="shared" si="56"/>
        <v/>
      </c>
      <c r="C854" s="5" t="str">
        <f t="shared" ca="1" si="54"/>
        <v/>
      </c>
      <c r="D854" s="4" t="str">
        <f t="shared" ca="1" si="55"/>
        <v/>
      </c>
    </row>
    <row r="855" spans="2:4">
      <c r="B855" s="2" t="str">
        <f t="shared" si="56"/>
        <v/>
      </c>
      <c r="C855" s="5" t="str">
        <f t="shared" ca="1" si="54"/>
        <v/>
      </c>
      <c r="D855" s="4" t="str">
        <f t="shared" ca="1" si="55"/>
        <v/>
      </c>
    </row>
    <row r="856" spans="2:4">
      <c r="B856" s="2" t="str">
        <f t="shared" si="56"/>
        <v/>
      </c>
      <c r="C856" s="5" t="str">
        <f t="shared" ca="1" si="54"/>
        <v/>
      </c>
      <c r="D856" s="4" t="str">
        <f t="shared" ca="1" si="55"/>
        <v/>
      </c>
    </row>
    <row r="857" spans="2:4">
      <c r="B857" s="2" t="str">
        <f t="shared" si="56"/>
        <v/>
      </c>
      <c r="C857" s="5" t="str">
        <f t="shared" ca="1" si="54"/>
        <v/>
      </c>
      <c r="D857" s="4" t="str">
        <f t="shared" ca="1" si="55"/>
        <v/>
      </c>
    </row>
    <row r="858" spans="2:4">
      <c r="B858" s="2" t="str">
        <f t="shared" si="56"/>
        <v/>
      </c>
      <c r="C858" s="5" t="str">
        <f t="shared" ca="1" si="54"/>
        <v/>
      </c>
      <c r="D858" s="4" t="str">
        <f t="shared" ca="1" si="55"/>
        <v/>
      </c>
    </row>
    <row r="859" spans="2:4">
      <c r="B859" s="2" t="str">
        <f t="shared" si="56"/>
        <v/>
      </c>
      <c r="C859" s="5" t="str">
        <f t="shared" ca="1" si="54"/>
        <v/>
      </c>
      <c r="D859" s="4" t="str">
        <f t="shared" ca="1" si="55"/>
        <v/>
      </c>
    </row>
    <row r="860" spans="2:4">
      <c r="B860" s="2" t="str">
        <f t="shared" si="56"/>
        <v/>
      </c>
      <c r="C860" s="5" t="str">
        <f t="shared" ca="1" si="54"/>
        <v/>
      </c>
      <c r="D860" s="4" t="str">
        <f t="shared" ca="1" si="55"/>
        <v/>
      </c>
    </row>
    <row r="861" spans="2:4">
      <c r="B861" s="2" t="str">
        <f t="shared" si="56"/>
        <v/>
      </c>
      <c r="C861" s="5" t="str">
        <f t="shared" ca="1" si="54"/>
        <v/>
      </c>
      <c r="D861" s="4" t="str">
        <f t="shared" ca="1" si="55"/>
        <v/>
      </c>
    </row>
    <row r="862" spans="2:4">
      <c r="B862" s="2" t="str">
        <f t="shared" si="56"/>
        <v/>
      </c>
      <c r="C862" s="5" t="str">
        <f t="shared" ca="1" si="54"/>
        <v/>
      </c>
      <c r="D862" s="4" t="str">
        <f t="shared" ca="1" si="55"/>
        <v/>
      </c>
    </row>
    <row r="863" spans="2:4">
      <c r="B863" s="2" t="str">
        <f t="shared" si="56"/>
        <v/>
      </c>
      <c r="C863" s="5" t="str">
        <f t="shared" ca="1" si="54"/>
        <v/>
      </c>
      <c r="D863" s="4" t="str">
        <f t="shared" ca="1" si="55"/>
        <v/>
      </c>
    </row>
    <row r="864" spans="2:4">
      <c r="B864" s="2" t="str">
        <f t="shared" si="56"/>
        <v/>
      </c>
      <c r="C864" s="5" t="str">
        <f t="shared" ca="1" si="54"/>
        <v/>
      </c>
      <c r="D864" s="4" t="str">
        <f t="shared" ca="1" si="55"/>
        <v/>
      </c>
    </row>
    <row r="865" spans="2:4">
      <c r="B865" s="2" t="str">
        <f t="shared" si="56"/>
        <v/>
      </c>
      <c r="C865" s="5" t="str">
        <f t="shared" ca="1" si="54"/>
        <v/>
      </c>
      <c r="D865" s="4" t="str">
        <f t="shared" ca="1" si="55"/>
        <v/>
      </c>
    </row>
    <row r="866" spans="2:4">
      <c r="B866" s="2" t="str">
        <f t="shared" si="56"/>
        <v/>
      </c>
      <c r="C866" s="5" t="str">
        <f t="shared" ca="1" si="54"/>
        <v/>
      </c>
      <c r="D866" s="4" t="str">
        <f t="shared" ca="1" si="55"/>
        <v/>
      </c>
    </row>
    <row r="867" spans="2:4">
      <c r="B867" s="2" t="str">
        <f t="shared" si="56"/>
        <v/>
      </c>
      <c r="C867" s="5" t="str">
        <f t="shared" ca="1" si="54"/>
        <v/>
      </c>
      <c r="D867" s="4" t="str">
        <f t="shared" ca="1" si="55"/>
        <v/>
      </c>
    </row>
    <row r="868" spans="2:4">
      <c r="B868" s="2" t="str">
        <f t="shared" si="56"/>
        <v/>
      </c>
      <c r="C868" s="5" t="str">
        <f t="shared" ca="1" si="54"/>
        <v/>
      </c>
      <c r="D868" s="4" t="str">
        <f t="shared" ca="1" si="55"/>
        <v/>
      </c>
    </row>
    <row r="869" spans="2:4">
      <c r="B869" s="2" t="str">
        <f t="shared" si="56"/>
        <v/>
      </c>
      <c r="C869" s="5" t="str">
        <f t="shared" ca="1" si="54"/>
        <v/>
      </c>
      <c r="D869" s="4" t="str">
        <f t="shared" ca="1" si="55"/>
        <v/>
      </c>
    </row>
    <row r="870" spans="2:4">
      <c r="B870" s="2" t="str">
        <f t="shared" si="56"/>
        <v/>
      </c>
      <c r="C870" s="5" t="str">
        <f t="shared" ca="1" si="54"/>
        <v/>
      </c>
      <c r="D870" s="4" t="str">
        <f t="shared" ca="1" si="55"/>
        <v/>
      </c>
    </row>
    <row r="871" spans="2:4">
      <c r="B871" s="2" t="str">
        <f t="shared" si="56"/>
        <v/>
      </c>
      <c r="C871" s="5" t="str">
        <f t="shared" ca="1" si="54"/>
        <v/>
      </c>
      <c r="D871" s="4" t="str">
        <f t="shared" ca="1" si="55"/>
        <v/>
      </c>
    </row>
    <row r="872" spans="2:4">
      <c r="B872" s="2" t="str">
        <f t="shared" si="56"/>
        <v/>
      </c>
      <c r="C872" s="5" t="str">
        <f t="shared" ca="1" si="54"/>
        <v/>
      </c>
      <c r="D872" s="4" t="str">
        <f t="shared" ca="1" si="55"/>
        <v/>
      </c>
    </row>
    <row r="873" spans="2:4">
      <c r="B873" s="2" t="str">
        <f t="shared" si="56"/>
        <v/>
      </c>
      <c r="C873" s="5" t="str">
        <f t="shared" ca="1" si="54"/>
        <v/>
      </c>
      <c r="D873" s="4" t="str">
        <f t="shared" ca="1" si="55"/>
        <v/>
      </c>
    </row>
    <row r="874" spans="2:4">
      <c r="B874" s="2" t="str">
        <f t="shared" si="56"/>
        <v/>
      </c>
      <c r="C874" s="5" t="str">
        <f t="shared" ca="1" si="54"/>
        <v/>
      </c>
      <c r="D874" s="4" t="str">
        <f t="shared" ca="1" si="55"/>
        <v/>
      </c>
    </row>
    <row r="875" spans="2:4">
      <c r="B875" s="2" t="str">
        <f t="shared" si="56"/>
        <v/>
      </c>
      <c r="C875" s="5" t="str">
        <f t="shared" ca="1" si="54"/>
        <v/>
      </c>
      <c r="D875" s="4" t="str">
        <f t="shared" ca="1" si="55"/>
        <v/>
      </c>
    </row>
    <row r="876" spans="2:4">
      <c r="B876" s="2" t="str">
        <f t="shared" si="56"/>
        <v/>
      </c>
      <c r="C876" s="5" t="str">
        <f t="shared" ca="1" si="54"/>
        <v/>
      </c>
      <c r="D876" s="4" t="str">
        <f t="shared" ca="1" si="55"/>
        <v/>
      </c>
    </row>
    <row r="877" spans="2:4">
      <c r="B877" s="2" t="str">
        <f t="shared" si="56"/>
        <v/>
      </c>
      <c r="C877" s="5" t="str">
        <f t="shared" ca="1" si="54"/>
        <v/>
      </c>
      <c r="D877" s="4" t="str">
        <f t="shared" ca="1" si="55"/>
        <v/>
      </c>
    </row>
    <row r="878" spans="2:4">
      <c r="B878" s="2" t="str">
        <f t="shared" si="56"/>
        <v/>
      </c>
      <c r="C878" s="5" t="str">
        <f t="shared" ca="1" si="54"/>
        <v/>
      </c>
      <c r="D878" s="4" t="str">
        <f t="shared" ca="1" si="55"/>
        <v/>
      </c>
    </row>
    <row r="879" spans="2:4">
      <c r="B879" s="2" t="str">
        <f t="shared" si="56"/>
        <v/>
      </c>
      <c r="C879" s="5" t="str">
        <f t="shared" ca="1" si="54"/>
        <v/>
      </c>
      <c r="D879" s="4" t="str">
        <f t="shared" ca="1" si="55"/>
        <v/>
      </c>
    </row>
    <row r="880" spans="2:4">
      <c r="B880" s="2" t="str">
        <f t="shared" si="56"/>
        <v/>
      </c>
      <c r="C880" s="5" t="str">
        <f t="shared" ca="1" si="54"/>
        <v/>
      </c>
      <c r="D880" s="4" t="str">
        <f t="shared" ca="1" si="55"/>
        <v/>
      </c>
    </row>
    <row r="881" spans="2:4">
      <c r="B881" s="2" t="str">
        <f t="shared" si="56"/>
        <v/>
      </c>
      <c r="C881" s="5" t="str">
        <f t="shared" ca="1" si="54"/>
        <v/>
      </c>
      <c r="D881" s="4" t="str">
        <f t="shared" ca="1" si="55"/>
        <v/>
      </c>
    </row>
    <row r="882" spans="2:4">
      <c r="B882" s="2" t="str">
        <f t="shared" si="56"/>
        <v/>
      </c>
      <c r="C882" s="5" t="str">
        <f t="shared" ca="1" si="54"/>
        <v/>
      </c>
      <c r="D882" s="4" t="str">
        <f t="shared" ca="1" si="55"/>
        <v/>
      </c>
    </row>
    <row r="883" spans="2:4">
      <c r="B883" s="2" t="str">
        <f t="shared" si="56"/>
        <v/>
      </c>
      <c r="C883" s="5" t="str">
        <f t="shared" ca="1" si="54"/>
        <v/>
      </c>
      <c r="D883" s="4" t="str">
        <f t="shared" ca="1" si="55"/>
        <v/>
      </c>
    </row>
    <row r="884" spans="2:4">
      <c r="B884" s="2" t="str">
        <f t="shared" si="56"/>
        <v/>
      </c>
      <c r="C884" s="5" t="str">
        <f t="shared" ca="1" si="54"/>
        <v/>
      </c>
      <c r="D884" s="4" t="str">
        <f t="shared" ca="1" si="55"/>
        <v/>
      </c>
    </row>
    <row r="885" spans="2:4">
      <c r="B885" s="2" t="str">
        <f t="shared" si="56"/>
        <v/>
      </c>
      <c r="C885" s="5" t="str">
        <f t="shared" ca="1" si="54"/>
        <v/>
      </c>
      <c r="D885" s="4" t="str">
        <f t="shared" ca="1" si="55"/>
        <v/>
      </c>
    </row>
    <row r="886" spans="2:4">
      <c r="B886" s="2" t="str">
        <f t="shared" si="56"/>
        <v/>
      </c>
      <c r="C886" s="5" t="str">
        <f t="shared" ca="1" si="54"/>
        <v/>
      </c>
      <c r="D886" s="4" t="str">
        <f t="shared" ca="1" si="55"/>
        <v/>
      </c>
    </row>
    <row r="887" spans="2:4">
      <c r="B887" s="2" t="str">
        <f t="shared" si="56"/>
        <v/>
      </c>
      <c r="C887" s="5" t="str">
        <f t="shared" ca="1" si="54"/>
        <v/>
      </c>
      <c r="D887" s="4" t="str">
        <f t="shared" ca="1" si="55"/>
        <v/>
      </c>
    </row>
    <row r="888" spans="2:4">
      <c r="B888" s="2" t="str">
        <f t="shared" si="56"/>
        <v/>
      </c>
      <c r="C888" s="5" t="str">
        <f t="shared" ca="1" si="54"/>
        <v/>
      </c>
      <c r="D888" s="4" t="str">
        <f t="shared" ca="1" si="55"/>
        <v/>
      </c>
    </row>
    <row r="889" spans="2:4">
      <c r="B889" s="2" t="str">
        <f t="shared" si="56"/>
        <v/>
      </c>
      <c r="C889" s="5" t="str">
        <f t="shared" ca="1" si="54"/>
        <v/>
      </c>
      <c r="D889" s="4" t="str">
        <f t="shared" ca="1" si="55"/>
        <v/>
      </c>
    </row>
    <row r="890" spans="2:4">
      <c r="B890" s="2" t="str">
        <f t="shared" si="56"/>
        <v/>
      </c>
      <c r="C890" s="5" t="str">
        <f t="shared" ca="1" si="54"/>
        <v/>
      </c>
      <c r="D890" s="4" t="str">
        <f t="shared" ca="1" si="55"/>
        <v/>
      </c>
    </row>
    <row r="891" spans="2:4">
      <c r="B891" s="2" t="str">
        <f t="shared" si="56"/>
        <v/>
      </c>
      <c r="C891" s="5" t="str">
        <f t="shared" ca="1" si="54"/>
        <v/>
      </c>
      <c r="D891" s="4" t="str">
        <f t="shared" ca="1" si="55"/>
        <v/>
      </c>
    </row>
    <row r="892" spans="2:4">
      <c r="B892" s="2" t="str">
        <f t="shared" si="56"/>
        <v/>
      </c>
      <c r="C892" s="5" t="str">
        <f t="shared" ca="1" si="54"/>
        <v/>
      </c>
      <c r="D892" s="4" t="str">
        <f t="shared" ca="1" si="55"/>
        <v/>
      </c>
    </row>
    <row r="893" spans="2:4">
      <c r="B893" s="2" t="str">
        <f t="shared" si="56"/>
        <v/>
      </c>
      <c r="C893" s="5" t="str">
        <f t="shared" ca="1" si="54"/>
        <v/>
      </c>
      <c r="D893" s="4" t="str">
        <f t="shared" ca="1" si="55"/>
        <v/>
      </c>
    </row>
    <row r="894" spans="2:4">
      <c r="B894" s="2" t="str">
        <f t="shared" si="56"/>
        <v/>
      </c>
      <c r="C894" s="5" t="str">
        <f t="shared" ca="1" si="54"/>
        <v/>
      </c>
      <c r="D894" s="4" t="str">
        <f t="shared" ca="1" si="55"/>
        <v/>
      </c>
    </row>
    <row r="895" spans="2:4">
      <c r="B895" s="2" t="str">
        <f t="shared" si="56"/>
        <v/>
      </c>
      <c r="C895" s="5" t="str">
        <f t="shared" ca="1" si="54"/>
        <v/>
      </c>
      <c r="D895" s="4" t="str">
        <f t="shared" ca="1" si="55"/>
        <v/>
      </c>
    </row>
    <row r="896" spans="2:4">
      <c r="B896" s="2" t="str">
        <f t="shared" si="56"/>
        <v/>
      </c>
      <c r="C896" s="5" t="str">
        <f t="shared" ca="1" si="54"/>
        <v/>
      </c>
      <c r="D896" s="4" t="str">
        <f t="shared" ca="1" si="55"/>
        <v/>
      </c>
    </row>
    <row r="897" spans="2:4">
      <c r="B897" s="2" t="str">
        <f t="shared" si="56"/>
        <v/>
      </c>
      <c r="C897" s="5" t="str">
        <f t="shared" ca="1" si="54"/>
        <v/>
      </c>
      <c r="D897" s="4" t="str">
        <f t="shared" ca="1" si="55"/>
        <v/>
      </c>
    </row>
    <row r="898" spans="2:4">
      <c r="B898" s="2" t="str">
        <f t="shared" si="56"/>
        <v/>
      </c>
      <c r="C898" s="5" t="str">
        <f t="shared" ca="1" si="54"/>
        <v/>
      </c>
      <c r="D898" s="4" t="str">
        <f t="shared" ca="1" si="55"/>
        <v/>
      </c>
    </row>
    <row r="899" spans="2:4">
      <c r="B899" s="2" t="str">
        <f t="shared" si="56"/>
        <v/>
      </c>
      <c r="C899" s="5" t="str">
        <f t="shared" ca="1" si="54"/>
        <v/>
      </c>
      <c r="D899" s="4" t="str">
        <f t="shared" ca="1" si="55"/>
        <v/>
      </c>
    </row>
    <row r="900" spans="2:4">
      <c r="B900" s="2" t="str">
        <f t="shared" si="56"/>
        <v/>
      </c>
      <c r="C900" s="5" t="str">
        <f t="shared" ref="C900:C963" ca="1" si="57">IFERROR(_xlfn.POISSON.DIST(B900,$G$2,FALSE),"")</f>
        <v/>
      </c>
      <c r="D900" s="4" t="str">
        <f t="shared" ref="D900:D963" ca="1" si="58">IFERROR(_xlfn.POISSON.DIST(B900,$G$2,TRUE),"")</f>
        <v/>
      </c>
    </row>
    <row r="901" spans="2:4">
      <c r="B901" s="2" t="str">
        <f t="shared" ref="B901:B964" si="59">IF(B900="","",IF(AND(B900&gt;$G$2*4,B900&gt;5),"",B900+1))</f>
        <v/>
      </c>
      <c r="C901" s="5" t="str">
        <f t="shared" ca="1" si="57"/>
        <v/>
      </c>
      <c r="D901" s="4" t="str">
        <f t="shared" ca="1" si="58"/>
        <v/>
      </c>
    </row>
    <row r="902" spans="2:4">
      <c r="B902" s="2" t="str">
        <f t="shared" si="59"/>
        <v/>
      </c>
      <c r="C902" s="5" t="str">
        <f t="shared" ca="1" si="57"/>
        <v/>
      </c>
      <c r="D902" s="4" t="str">
        <f t="shared" ca="1" si="58"/>
        <v/>
      </c>
    </row>
    <row r="903" spans="2:4">
      <c r="B903" s="2" t="str">
        <f t="shared" si="59"/>
        <v/>
      </c>
      <c r="C903" s="5" t="str">
        <f t="shared" ca="1" si="57"/>
        <v/>
      </c>
      <c r="D903" s="4" t="str">
        <f t="shared" ca="1" si="58"/>
        <v/>
      </c>
    </row>
    <row r="904" spans="2:4">
      <c r="B904" s="2" t="str">
        <f t="shared" si="59"/>
        <v/>
      </c>
      <c r="C904" s="5" t="str">
        <f t="shared" ca="1" si="57"/>
        <v/>
      </c>
      <c r="D904" s="4" t="str">
        <f t="shared" ca="1" si="58"/>
        <v/>
      </c>
    </row>
    <row r="905" spans="2:4">
      <c r="B905" s="2" t="str">
        <f t="shared" si="59"/>
        <v/>
      </c>
      <c r="C905" s="5" t="str">
        <f t="shared" ca="1" si="57"/>
        <v/>
      </c>
      <c r="D905" s="4" t="str">
        <f t="shared" ca="1" si="58"/>
        <v/>
      </c>
    </row>
    <row r="906" spans="2:4">
      <c r="B906" s="2" t="str">
        <f t="shared" si="59"/>
        <v/>
      </c>
      <c r="C906" s="5" t="str">
        <f t="shared" ca="1" si="57"/>
        <v/>
      </c>
      <c r="D906" s="4" t="str">
        <f t="shared" ca="1" si="58"/>
        <v/>
      </c>
    </row>
    <row r="907" spans="2:4">
      <c r="B907" s="2" t="str">
        <f t="shared" si="59"/>
        <v/>
      </c>
      <c r="C907" s="5" t="str">
        <f t="shared" ca="1" si="57"/>
        <v/>
      </c>
      <c r="D907" s="4" t="str">
        <f t="shared" ca="1" si="58"/>
        <v/>
      </c>
    </row>
    <row r="908" spans="2:4">
      <c r="B908" s="2" t="str">
        <f t="shared" si="59"/>
        <v/>
      </c>
      <c r="C908" s="5" t="str">
        <f t="shared" ca="1" si="57"/>
        <v/>
      </c>
      <c r="D908" s="4" t="str">
        <f t="shared" ca="1" si="58"/>
        <v/>
      </c>
    </row>
    <row r="909" spans="2:4">
      <c r="B909" s="2" t="str">
        <f t="shared" si="59"/>
        <v/>
      </c>
      <c r="C909" s="5" t="str">
        <f t="shared" ca="1" si="57"/>
        <v/>
      </c>
      <c r="D909" s="4" t="str">
        <f t="shared" ca="1" si="58"/>
        <v/>
      </c>
    </row>
    <row r="910" spans="2:4">
      <c r="B910" s="2" t="str">
        <f t="shared" si="59"/>
        <v/>
      </c>
      <c r="C910" s="5" t="str">
        <f t="shared" ca="1" si="57"/>
        <v/>
      </c>
      <c r="D910" s="4" t="str">
        <f t="shared" ca="1" si="58"/>
        <v/>
      </c>
    </row>
    <row r="911" spans="2:4">
      <c r="B911" s="2" t="str">
        <f t="shared" si="59"/>
        <v/>
      </c>
      <c r="C911" s="5" t="str">
        <f t="shared" ca="1" si="57"/>
        <v/>
      </c>
      <c r="D911" s="4" t="str">
        <f t="shared" ca="1" si="58"/>
        <v/>
      </c>
    </row>
    <row r="912" spans="2:4">
      <c r="B912" s="2" t="str">
        <f t="shared" si="59"/>
        <v/>
      </c>
      <c r="C912" s="5" t="str">
        <f t="shared" ca="1" si="57"/>
        <v/>
      </c>
      <c r="D912" s="4" t="str">
        <f t="shared" ca="1" si="58"/>
        <v/>
      </c>
    </row>
    <row r="913" spans="2:4">
      <c r="B913" s="2" t="str">
        <f t="shared" si="59"/>
        <v/>
      </c>
      <c r="C913" s="5" t="str">
        <f t="shared" ca="1" si="57"/>
        <v/>
      </c>
      <c r="D913" s="4" t="str">
        <f t="shared" ca="1" si="58"/>
        <v/>
      </c>
    </row>
    <row r="914" spans="2:4">
      <c r="B914" s="2" t="str">
        <f t="shared" si="59"/>
        <v/>
      </c>
      <c r="C914" s="5" t="str">
        <f t="shared" ca="1" si="57"/>
        <v/>
      </c>
      <c r="D914" s="4" t="str">
        <f t="shared" ca="1" si="58"/>
        <v/>
      </c>
    </row>
    <row r="915" spans="2:4">
      <c r="B915" s="2" t="str">
        <f t="shared" si="59"/>
        <v/>
      </c>
      <c r="C915" s="5" t="str">
        <f t="shared" ca="1" si="57"/>
        <v/>
      </c>
      <c r="D915" s="4" t="str">
        <f t="shared" ca="1" si="58"/>
        <v/>
      </c>
    </row>
    <row r="916" spans="2:4">
      <c r="B916" s="2" t="str">
        <f t="shared" si="59"/>
        <v/>
      </c>
      <c r="C916" s="5" t="str">
        <f t="shared" ca="1" si="57"/>
        <v/>
      </c>
      <c r="D916" s="4" t="str">
        <f t="shared" ca="1" si="58"/>
        <v/>
      </c>
    </row>
    <row r="917" spans="2:4">
      <c r="B917" s="2" t="str">
        <f t="shared" si="59"/>
        <v/>
      </c>
      <c r="C917" s="5" t="str">
        <f t="shared" ca="1" si="57"/>
        <v/>
      </c>
      <c r="D917" s="4" t="str">
        <f t="shared" ca="1" si="58"/>
        <v/>
      </c>
    </row>
    <row r="918" spans="2:4">
      <c r="B918" s="2" t="str">
        <f t="shared" si="59"/>
        <v/>
      </c>
      <c r="C918" s="5" t="str">
        <f t="shared" ca="1" si="57"/>
        <v/>
      </c>
      <c r="D918" s="4" t="str">
        <f t="shared" ca="1" si="58"/>
        <v/>
      </c>
    </row>
    <row r="919" spans="2:4">
      <c r="B919" s="2" t="str">
        <f t="shared" si="59"/>
        <v/>
      </c>
      <c r="C919" s="5" t="str">
        <f t="shared" ca="1" si="57"/>
        <v/>
      </c>
      <c r="D919" s="4" t="str">
        <f t="shared" ca="1" si="58"/>
        <v/>
      </c>
    </row>
    <row r="920" spans="2:4">
      <c r="B920" s="2" t="str">
        <f t="shared" si="59"/>
        <v/>
      </c>
      <c r="C920" s="5" t="str">
        <f t="shared" ca="1" si="57"/>
        <v/>
      </c>
      <c r="D920" s="4" t="str">
        <f t="shared" ca="1" si="58"/>
        <v/>
      </c>
    </row>
    <row r="921" spans="2:4">
      <c r="B921" s="2" t="str">
        <f t="shared" si="59"/>
        <v/>
      </c>
      <c r="C921" s="5" t="str">
        <f t="shared" ca="1" si="57"/>
        <v/>
      </c>
      <c r="D921" s="4" t="str">
        <f t="shared" ca="1" si="58"/>
        <v/>
      </c>
    </row>
    <row r="922" spans="2:4">
      <c r="B922" s="2" t="str">
        <f t="shared" si="59"/>
        <v/>
      </c>
      <c r="C922" s="5" t="str">
        <f t="shared" ca="1" si="57"/>
        <v/>
      </c>
      <c r="D922" s="4" t="str">
        <f t="shared" ca="1" si="58"/>
        <v/>
      </c>
    </row>
    <row r="923" spans="2:4">
      <c r="B923" s="2" t="str">
        <f t="shared" si="59"/>
        <v/>
      </c>
      <c r="C923" s="5" t="str">
        <f t="shared" ca="1" si="57"/>
        <v/>
      </c>
      <c r="D923" s="4" t="str">
        <f t="shared" ca="1" si="58"/>
        <v/>
      </c>
    </row>
    <row r="924" spans="2:4">
      <c r="B924" s="2" t="str">
        <f t="shared" si="59"/>
        <v/>
      </c>
      <c r="C924" s="5" t="str">
        <f t="shared" ca="1" si="57"/>
        <v/>
      </c>
      <c r="D924" s="4" t="str">
        <f t="shared" ca="1" si="58"/>
        <v/>
      </c>
    </row>
    <row r="925" spans="2:4">
      <c r="B925" s="2" t="str">
        <f t="shared" si="59"/>
        <v/>
      </c>
      <c r="C925" s="5" t="str">
        <f t="shared" ca="1" si="57"/>
        <v/>
      </c>
      <c r="D925" s="4" t="str">
        <f t="shared" ca="1" si="58"/>
        <v/>
      </c>
    </row>
    <row r="926" spans="2:4">
      <c r="B926" s="2" t="str">
        <f t="shared" si="59"/>
        <v/>
      </c>
      <c r="C926" s="5" t="str">
        <f t="shared" ca="1" si="57"/>
        <v/>
      </c>
      <c r="D926" s="4" t="str">
        <f t="shared" ca="1" si="58"/>
        <v/>
      </c>
    </row>
    <row r="927" spans="2:4">
      <c r="B927" s="2" t="str">
        <f t="shared" si="59"/>
        <v/>
      </c>
      <c r="C927" s="5" t="str">
        <f t="shared" ca="1" si="57"/>
        <v/>
      </c>
      <c r="D927" s="4" t="str">
        <f t="shared" ca="1" si="58"/>
        <v/>
      </c>
    </row>
    <row r="928" spans="2:4">
      <c r="B928" s="2" t="str">
        <f t="shared" si="59"/>
        <v/>
      </c>
      <c r="C928" s="5" t="str">
        <f t="shared" ca="1" si="57"/>
        <v/>
      </c>
      <c r="D928" s="4" t="str">
        <f t="shared" ca="1" si="58"/>
        <v/>
      </c>
    </row>
    <row r="929" spans="2:4">
      <c r="B929" s="2" t="str">
        <f t="shared" si="59"/>
        <v/>
      </c>
      <c r="C929" s="5" t="str">
        <f t="shared" ca="1" si="57"/>
        <v/>
      </c>
      <c r="D929" s="4" t="str">
        <f t="shared" ca="1" si="58"/>
        <v/>
      </c>
    </row>
    <row r="930" spans="2:4">
      <c r="B930" s="2" t="str">
        <f t="shared" si="59"/>
        <v/>
      </c>
      <c r="C930" s="5" t="str">
        <f t="shared" ca="1" si="57"/>
        <v/>
      </c>
      <c r="D930" s="4" t="str">
        <f t="shared" ca="1" si="58"/>
        <v/>
      </c>
    </row>
    <row r="931" spans="2:4">
      <c r="B931" s="2" t="str">
        <f t="shared" si="59"/>
        <v/>
      </c>
      <c r="C931" s="5" t="str">
        <f t="shared" ca="1" si="57"/>
        <v/>
      </c>
      <c r="D931" s="4" t="str">
        <f t="shared" ca="1" si="58"/>
        <v/>
      </c>
    </row>
    <row r="932" spans="2:4">
      <c r="B932" s="2" t="str">
        <f t="shared" si="59"/>
        <v/>
      </c>
      <c r="C932" s="5" t="str">
        <f t="shared" ca="1" si="57"/>
        <v/>
      </c>
      <c r="D932" s="4" t="str">
        <f t="shared" ca="1" si="58"/>
        <v/>
      </c>
    </row>
    <row r="933" spans="2:4">
      <c r="B933" s="2" t="str">
        <f t="shared" si="59"/>
        <v/>
      </c>
      <c r="C933" s="5" t="str">
        <f t="shared" ca="1" si="57"/>
        <v/>
      </c>
      <c r="D933" s="4" t="str">
        <f t="shared" ca="1" si="58"/>
        <v/>
      </c>
    </row>
    <row r="934" spans="2:4">
      <c r="B934" s="2" t="str">
        <f t="shared" si="59"/>
        <v/>
      </c>
      <c r="C934" s="5" t="str">
        <f t="shared" ca="1" si="57"/>
        <v/>
      </c>
      <c r="D934" s="4" t="str">
        <f t="shared" ca="1" si="58"/>
        <v/>
      </c>
    </row>
    <row r="935" spans="2:4">
      <c r="B935" s="2" t="str">
        <f t="shared" si="59"/>
        <v/>
      </c>
      <c r="C935" s="5" t="str">
        <f t="shared" ca="1" si="57"/>
        <v/>
      </c>
      <c r="D935" s="4" t="str">
        <f t="shared" ca="1" si="58"/>
        <v/>
      </c>
    </row>
    <row r="936" spans="2:4">
      <c r="B936" s="2" t="str">
        <f t="shared" si="59"/>
        <v/>
      </c>
      <c r="C936" s="5" t="str">
        <f t="shared" ca="1" si="57"/>
        <v/>
      </c>
      <c r="D936" s="4" t="str">
        <f t="shared" ca="1" si="58"/>
        <v/>
      </c>
    </row>
    <row r="937" spans="2:4">
      <c r="B937" s="2" t="str">
        <f t="shared" si="59"/>
        <v/>
      </c>
      <c r="C937" s="5" t="str">
        <f t="shared" ca="1" si="57"/>
        <v/>
      </c>
      <c r="D937" s="4" t="str">
        <f t="shared" ca="1" si="58"/>
        <v/>
      </c>
    </row>
    <row r="938" spans="2:4">
      <c r="B938" s="2" t="str">
        <f t="shared" si="59"/>
        <v/>
      </c>
      <c r="C938" s="5" t="str">
        <f t="shared" ca="1" si="57"/>
        <v/>
      </c>
      <c r="D938" s="4" t="str">
        <f t="shared" ca="1" si="58"/>
        <v/>
      </c>
    </row>
    <row r="939" spans="2:4">
      <c r="B939" s="2" t="str">
        <f t="shared" si="59"/>
        <v/>
      </c>
      <c r="C939" s="5" t="str">
        <f t="shared" ca="1" si="57"/>
        <v/>
      </c>
      <c r="D939" s="4" t="str">
        <f t="shared" ca="1" si="58"/>
        <v/>
      </c>
    </row>
    <row r="940" spans="2:4">
      <c r="B940" s="2" t="str">
        <f t="shared" si="59"/>
        <v/>
      </c>
      <c r="C940" s="5" t="str">
        <f t="shared" ca="1" si="57"/>
        <v/>
      </c>
      <c r="D940" s="4" t="str">
        <f t="shared" ca="1" si="58"/>
        <v/>
      </c>
    </row>
    <row r="941" spans="2:4">
      <c r="B941" s="2" t="str">
        <f t="shared" si="59"/>
        <v/>
      </c>
      <c r="C941" s="5" t="str">
        <f t="shared" ca="1" si="57"/>
        <v/>
      </c>
      <c r="D941" s="4" t="str">
        <f t="shared" ca="1" si="58"/>
        <v/>
      </c>
    </row>
    <row r="942" spans="2:4">
      <c r="B942" s="2" t="str">
        <f t="shared" si="59"/>
        <v/>
      </c>
      <c r="C942" s="5" t="str">
        <f t="shared" ca="1" si="57"/>
        <v/>
      </c>
      <c r="D942" s="4" t="str">
        <f t="shared" ca="1" si="58"/>
        <v/>
      </c>
    </row>
    <row r="943" spans="2:4">
      <c r="B943" s="2" t="str">
        <f t="shared" si="59"/>
        <v/>
      </c>
      <c r="C943" s="5" t="str">
        <f t="shared" ca="1" si="57"/>
        <v/>
      </c>
      <c r="D943" s="4" t="str">
        <f t="shared" ca="1" si="58"/>
        <v/>
      </c>
    </row>
    <row r="944" spans="2:4">
      <c r="B944" s="2" t="str">
        <f t="shared" si="59"/>
        <v/>
      </c>
      <c r="C944" s="5" t="str">
        <f t="shared" ca="1" si="57"/>
        <v/>
      </c>
      <c r="D944" s="4" t="str">
        <f t="shared" ca="1" si="58"/>
        <v/>
      </c>
    </row>
    <row r="945" spans="2:4">
      <c r="B945" s="2" t="str">
        <f t="shared" si="59"/>
        <v/>
      </c>
      <c r="C945" s="5" t="str">
        <f t="shared" ca="1" si="57"/>
        <v/>
      </c>
      <c r="D945" s="4" t="str">
        <f t="shared" ca="1" si="58"/>
        <v/>
      </c>
    </row>
    <row r="946" spans="2:4">
      <c r="B946" s="2" t="str">
        <f t="shared" si="59"/>
        <v/>
      </c>
      <c r="C946" s="5" t="str">
        <f t="shared" ca="1" si="57"/>
        <v/>
      </c>
      <c r="D946" s="4" t="str">
        <f t="shared" ca="1" si="58"/>
        <v/>
      </c>
    </row>
    <row r="947" spans="2:4">
      <c r="B947" s="2" t="str">
        <f t="shared" si="59"/>
        <v/>
      </c>
      <c r="C947" s="5" t="str">
        <f t="shared" ca="1" si="57"/>
        <v/>
      </c>
      <c r="D947" s="4" t="str">
        <f t="shared" ca="1" si="58"/>
        <v/>
      </c>
    </row>
    <row r="948" spans="2:4">
      <c r="B948" s="2" t="str">
        <f t="shared" si="59"/>
        <v/>
      </c>
      <c r="C948" s="5" t="str">
        <f t="shared" ca="1" si="57"/>
        <v/>
      </c>
      <c r="D948" s="4" t="str">
        <f t="shared" ca="1" si="58"/>
        <v/>
      </c>
    </row>
    <row r="949" spans="2:4">
      <c r="B949" s="2" t="str">
        <f t="shared" si="59"/>
        <v/>
      </c>
      <c r="C949" s="5" t="str">
        <f t="shared" ca="1" si="57"/>
        <v/>
      </c>
      <c r="D949" s="4" t="str">
        <f t="shared" ca="1" si="58"/>
        <v/>
      </c>
    </row>
    <row r="950" spans="2:4">
      <c r="B950" s="2" t="str">
        <f t="shared" si="59"/>
        <v/>
      </c>
      <c r="C950" s="5" t="str">
        <f t="shared" ca="1" si="57"/>
        <v/>
      </c>
      <c r="D950" s="4" t="str">
        <f t="shared" ca="1" si="58"/>
        <v/>
      </c>
    </row>
    <row r="951" spans="2:4">
      <c r="B951" s="2" t="str">
        <f t="shared" si="59"/>
        <v/>
      </c>
      <c r="C951" s="5" t="str">
        <f t="shared" ca="1" si="57"/>
        <v/>
      </c>
      <c r="D951" s="4" t="str">
        <f t="shared" ca="1" si="58"/>
        <v/>
      </c>
    </row>
    <row r="952" spans="2:4">
      <c r="B952" s="2" t="str">
        <f t="shared" si="59"/>
        <v/>
      </c>
      <c r="C952" s="5" t="str">
        <f t="shared" ca="1" si="57"/>
        <v/>
      </c>
      <c r="D952" s="4" t="str">
        <f t="shared" ca="1" si="58"/>
        <v/>
      </c>
    </row>
    <row r="953" spans="2:4">
      <c r="B953" s="2" t="str">
        <f t="shared" si="59"/>
        <v/>
      </c>
      <c r="C953" s="5" t="str">
        <f t="shared" ca="1" si="57"/>
        <v/>
      </c>
      <c r="D953" s="4" t="str">
        <f t="shared" ca="1" si="58"/>
        <v/>
      </c>
    </row>
    <row r="954" spans="2:4">
      <c r="B954" s="2" t="str">
        <f t="shared" si="59"/>
        <v/>
      </c>
      <c r="C954" s="5" t="str">
        <f t="shared" ca="1" si="57"/>
        <v/>
      </c>
      <c r="D954" s="4" t="str">
        <f t="shared" ca="1" si="58"/>
        <v/>
      </c>
    </row>
    <row r="955" spans="2:4">
      <c r="B955" s="2" t="str">
        <f t="shared" si="59"/>
        <v/>
      </c>
      <c r="C955" s="5" t="str">
        <f t="shared" ca="1" si="57"/>
        <v/>
      </c>
      <c r="D955" s="4" t="str">
        <f t="shared" ca="1" si="58"/>
        <v/>
      </c>
    </row>
    <row r="956" spans="2:4">
      <c r="B956" s="2" t="str">
        <f t="shared" si="59"/>
        <v/>
      </c>
      <c r="C956" s="5" t="str">
        <f t="shared" ca="1" si="57"/>
        <v/>
      </c>
      <c r="D956" s="4" t="str">
        <f t="shared" ca="1" si="58"/>
        <v/>
      </c>
    </row>
    <row r="957" spans="2:4">
      <c r="B957" s="2" t="str">
        <f t="shared" si="59"/>
        <v/>
      </c>
      <c r="C957" s="5" t="str">
        <f t="shared" ca="1" si="57"/>
        <v/>
      </c>
      <c r="D957" s="4" t="str">
        <f t="shared" ca="1" si="58"/>
        <v/>
      </c>
    </row>
    <row r="958" spans="2:4">
      <c r="B958" s="2" t="str">
        <f t="shared" si="59"/>
        <v/>
      </c>
      <c r="C958" s="5" t="str">
        <f t="shared" ca="1" si="57"/>
        <v/>
      </c>
      <c r="D958" s="4" t="str">
        <f t="shared" ca="1" si="58"/>
        <v/>
      </c>
    </row>
    <row r="959" spans="2:4">
      <c r="B959" s="2" t="str">
        <f t="shared" si="59"/>
        <v/>
      </c>
      <c r="C959" s="5" t="str">
        <f t="shared" ca="1" si="57"/>
        <v/>
      </c>
      <c r="D959" s="4" t="str">
        <f t="shared" ca="1" si="58"/>
        <v/>
      </c>
    </row>
    <row r="960" spans="2:4">
      <c r="B960" s="2" t="str">
        <f t="shared" si="59"/>
        <v/>
      </c>
      <c r="C960" s="5" t="str">
        <f t="shared" ca="1" si="57"/>
        <v/>
      </c>
      <c r="D960" s="4" t="str">
        <f t="shared" ca="1" si="58"/>
        <v/>
      </c>
    </row>
    <row r="961" spans="2:4">
      <c r="B961" s="2" t="str">
        <f t="shared" si="59"/>
        <v/>
      </c>
      <c r="C961" s="5" t="str">
        <f t="shared" ca="1" si="57"/>
        <v/>
      </c>
      <c r="D961" s="4" t="str">
        <f t="shared" ca="1" si="58"/>
        <v/>
      </c>
    </row>
    <row r="962" spans="2:4">
      <c r="B962" s="2" t="str">
        <f t="shared" si="59"/>
        <v/>
      </c>
      <c r="C962" s="5" t="str">
        <f t="shared" ca="1" si="57"/>
        <v/>
      </c>
      <c r="D962" s="4" t="str">
        <f t="shared" ca="1" si="58"/>
        <v/>
      </c>
    </row>
    <row r="963" spans="2:4">
      <c r="B963" s="2" t="str">
        <f t="shared" si="59"/>
        <v/>
      </c>
      <c r="C963" s="5" t="str">
        <f t="shared" ca="1" si="57"/>
        <v/>
      </c>
      <c r="D963" s="4" t="str">
        <f t="shared" ca="1" si="58"/>
        <v/>
      </c>
    </row>
    <row r="964" spans="2:4">
      <c r="B964" s="2" t="str">
        <f t="shared" si="59"/>
        <v/>
      </c>
      <c r="C964" s="5" t="str">
        <f t="shared" ref="C964:C1003" ca="1" si="60">IFERROR(_xlfn.POISSON.DIST(B964,$G$2,FALSE),"")</f>
        <v/>
      </c>
      <c r="D964" s="4" t="str">
        <f t="shared" ref="D964:D1003" ca="1" si="61">IFERROR(_xlfn.POISSON.DIST(B964,$G$2,TRUE),"")</f>
        <v/>
      </c>
    </row>
    <row r="965" spans="2:4">
      <c r="B965" s="2" t="str">
        <f t="shared" ref="B965:B1003" si="62">IF(B964="","",IF(AND(B964&gt;$G$2*4,B964&gt;5),"",B964+1))</f>
        <v/>
      </c>
      <c r="C965" s="5" t="str">
        <f t="shared" ca="1" si="60"/>
        <v/>
      </c>
      <c r="D965" s="4" t="str">
        <f t="shared" ca="1" si="61"/>
        <v/>
      </c>
    </row>
    <row r="966" spans="2:4">
      <c r="B966" s="2" t="str">
        <f t="shared" si="62"/>
        <v/>
      </c>
      <c r="C966" s="5" t="str">
        <f t="shared" ca="1" si="60"/>
        <v/>
      </c>
      <c r="D966" s="4" t="str">
        <f t="shared" ca="1" si="61"/>
        <v/>
      </c>
    </row>
    <row r="967" spans="2:4">
      <c r="B967" s="2" t="str">
        <f t="shared" si="62"/>
        <v/>
      </c>
      <c r="C967" s="5" t="str">
        <f t="shared" ca="1" si="60"/>
        <v/>
      </c>
      <c r="D967" s="4" t="str">
        <f t="shared" ca="1" si="61"/>
        <v/>
      </c>
    </row>
    <row r="968" spans="2:4">
      <c r="B968" s="2" t="str">
        <f t="shared" si="62"/>
        <v/>
      </c>
      <c r="C968" s="5" t="str">
        <f t="shared" ca="1" si="60"/>
        <v/>
      </c>
      <c r="D968" s="4" t="str">
        <f t="shared" ca="1" si="61"/>
        <v/>
      </c>
    </row>
    <row r="969" spans="2:4">
      <c r="B969" s="2" t="str">
        <f t="shared" si="62"/>
        <v/>
      </c>
      <c r="C969" s="5" t="str">
        <f t="shared" ca="1" si="60"/>
        <v/>
      </c>
      <c r="D969" s="4" t="str">
        <f t="shared" ca="1" si="61"/>
        <v/>
      </c>
    </row>
    <row r="970" spans="2:4">
      <c r="B970" s="2" t="str">
        <f t="shared" si="62"/>
        <v/>
      </c>
      <c r="C970" s="5" t="str">
        <f t="shared" ca="1" si="60"/>
        <v/>
      </c>
      <c r="D970" s="4" t="str">
        <f t="shared" ca="1" si="61"/>
        <v/>
      </c>
    </row>
    <row r="971" spans="2:4">
      <c r="B971" s="2" t="str">
        <f t="shared" si="62"/>
        <v/>
      </c>
      <c r="C971" s="5" t="str">
        <f t="shared" ca="1" si="60"/>
        <v/>
      </c>
      <c r="D971" s="4" t="str">
        <f t="shared" ca="1" si="61"/>
        <v/>
      </c>
    </row>
    <row r="972" spans="2:4">
      <c r="B972" s="2" t="str">
        <f t="shared" si="62"/>
        <v/>
      </c>
      <c r="C972" s="5" t="str">
        <f t="shared" ca="1" si="60"/>
        <v/>
      </c>
      <c r="D972" s="4" t="str">
        <f t="shared" ca="1" si="61"/>
        <v/>
      </c>
    </row>
    <row r="973" spans="2:4">
      <c r="B973" s="2" t="str">
        <f t="shared" si="62"/>
        <v/>
      </c>
      <c r="C973" s="5" t="str">
        <f t="shared" ca="1" si="60"/>
        <v/>
      </c>
      <c r="D973" s="4" t="str">
        <f t="shared" ca="1" si="61"/>
        <v/>
      </c>
    </row>
    <row r="974" spans="2:4">
      <c r="B974" s="2" t="str">
        <f t="shared" si="62"/>
        <v/>
      </c>
      <c r="C974" s="5" t="str">
        <f t="shared" ca="1" si="60"/>
        <v/>
      </c>
      <c r="D974" s="4" t="str">
        <f t="shared" ca="1" si="61"/>
        <v/>
      </c>
    </row>
    <row r="975" spans="2:4">
      <c r="B975" s="2" t="str">
        <f t="shared" si="62"/>
        <v/>
      </c>
      <c r="C975" s="5" t="str">
        <f t="shared" ca="1" si="60"/>
        <v/>
      </c>
      <c r="D975" s="4" t="str">
        <f t="shared" ca="1" si="61"/>
        <v/>
      </c>
    </row>
    <row r="976" spans="2:4">
      <c r="B976" s="2" t="str">
        <f t="shared" si="62"/>
        <v/>
      </c>
      <c r="C976" s="5" t="str">
        <f t="shared" ca="1" si="60"/>
        <v/>
      </c>
      <c r="D976" s="4" t="str">
        <f t="shared" ca="1" si="61"/>
        <v/>
      </c>
    </row>
    <row r="977" spans="2:4">
      <c r="B977" s="2" t="str">
        <f t="shared" si="62"/>
        <v/>
      </c>
      <c r="C977" s="5" t="str">
        <f t="shared" ca="1" si="60"/>
        <v/>
      </c>
      <c r="D977" s="4" t="str">
        <f t="shared" ca="1" si="61"/>
        <v/>
      </c>
    </row>
    <row r="978" spans="2:4">
      <c r="B978" s="2" t="str">
        <f t="shared" si="62"/>
        <v/>
      </c>
      <c r="C978" s="5" t="str">
        <f t="shared" ca="1" si="60"/>
        <v/>
      </c>
      <c r="D978" s="4" t="str">
        <f t="shared" ca="1" si="61"/>
        <v/>
      </c>
    </row>
    <row r="979" spans="2:4">
      <c r="B979" s="2" t="str">
        <f t="shared" si="62"/>
        <v/>
      </c>
      <c r="C979" s="5" t="str">
        <f t="shared" ca="1" si="60"/>
        <v/>
      </c>
      <c r="D979" s="4" t="str">
        <f t="shared" ca="1" si="61"/>
        <v/>
      </c>
    </row>
    <row r="980" spans="2:4">
      <c r="B980" s="2" t="str">
        <f t="shared" si="62"/>
        <v/>
      </c>
      <c r="C980" s="5" t="str">
        <f t="shared" ca="1" si="60"/>
        <v/>
      </c>
      <c r="D980" s="4" t="str">
        <f t="shared" ca="1" si="61"/>
        <v/>
      </c>
    </row>
    <row r="981" spans="2:4">
      <c r="B981" s="2" t="str">
        <f t="shared" si="62"/>
        <v/>
      </c>
      <c r="C981" s="5" t="str">
        <f t="shared" ca="1" si="60"/>
        <v/>
      </c>
      <c r="D981" s="4" t="str">
        <f t="shared" ca="1" si="61"/>
        <v/>
      </c>
    </row>
    <row r="982" spans="2:4">
      <c r="B982" s="2" t="str">
        <f t="shared" si="62"/>
        <v/>
      </c>
      <c r="C982" s="5" t="str">
        <f t="shared" ca="1" si="60"/>
        <v/>
      </c>
      <c r="D982" s="4" t="str">
        <f t="shared" ca="1" si="61"/>
        <v/>
      </c>
    </row>
    <row r="983" spans="2:4">
      <c r="B983" s="2" t="str">
        <f t="shared" si="62"/>
        <v/>
      </c>
      <c r="C983" s="5" t="str">
        <f t="shared" ca="1" si="60"/>
        <v/>
      </c>
      <c r="D983" s="4" t="str">
        <f t="shared" ca="1" si="61"/>
        <v/>
      </c>
    </row>
    <row r="984" spans="2:4">
      <c r="B984" s="2" t="str">
        <f t="shared" si="62"/>
        <v/>
      </c>
      <c r="C984" s="5" t="str">
        <f t="shared" ca="1" si="60"/>
        <v/>
      </c>
      <c r="D984" s="4" t="str">
        <f t="shared" ca="1" si="61"/>
        <v/>
      </c>
    </row>
    <row r="985" spans="2:4">
      <c r="B985" s="2" t="str">
        <f t="shared" si="62"/>
        <v/>
      </c>
      <c r="C985" s="5" t="str">
        <f t="shared" ca="1" si="60"/>
        <v/>
      </c>
      <c r="D985" s="4" t="str">
        <f t="shared" ca="1" si="61"/>
        <v/>
      </c>
    </row>
    <row r="986" spans="2:4">
      <c r="B986" s="2" t="str">
        <f t="shared" si="62"/>
        <v/>
      </c>
      <c r="C986" s="5" t="str">
        <f t="shared" ca="1" si="60"/>
        <v/>
      </c>
      <c r="D986" s="4" t="str">
        <f t="shared" ca="1" si="61"/>
        <v/>
      </c>
    </row>
    <row r="987" spans="2:4">
      <c r="B987" s="2" t="str">
        <f t="shared" si="62"/>
        <v/>
      </c>
      <c r="C987" s="5" t="str">
        <f t="shared" ca="1" si="60"/>
        <v/>
      </c>
      <c r="D987" s="4" t="str">
        <f t="shared" ca="1" si="61"/>
        <v/>
      </c>
    </row>
    <row r="988" spans="2:4">
      <c r="B988" s="2" t="str">
        <f t="shared" si="62"/>
        <v/>
      </c>
      <c r="C988" s="5" t="str">
        <f t="shared" ca="1" si="60"/>
        <v/>
      </c>
      <c r="D988" s="4" t="str">
        <f t="shared" ca="1" si="61"/>
        <v/>
      </c>
    </row>
    <row r="989" spans="2:4">
      <c r="B989" s="2" t="str">
        <f t="shared" si="62"/>
        <v/>
      </c>
      <c r="C989" s="5" t="str">
        <f t="shared" ca="1" si="60"/>
        <v/>
      </c>
      <c r="D989" s="4" t="str">
        <f t="shared" ca="1" si="61"/>
        <v/>
      </c>
    </row>
    <row r="990" spans="2:4">
      <c r="B990" s="2" t="str">
        <f t="shared" si="62"/>
        <v/>
      </c>
      <c r="C990" s="5" t="str">
        <f t="shared" ca="1" si="60"/>
        <v/>
      </c>
      <c r="D990" s="4" t="str">
        <f t="shared" ca="1" si="61"/>
        <v/>
      </c>
    </row>
    <row r="991" spans="2:4">
      <c r="B991" s="2" t="str">
        <f t="shared" si="62"/>
        <v/>
      </c>
      <c r="C991" s="5" t="str">
        <f t="shared" ca="1" si="60"/>
        <v/>
      </c>
      <c r="D991" s="4" t="str">
        <f t="shared" ca="1" si="61"/>
        <v/>
      </c>
    </row>
    <row r="992" spans="2:4">
      <c r="B992" s="2" t="str">
        <f t="shared" si="62"/>
        <v/>
      </c>
      <c r="C992" s="5" t="str">
        <f t="shared" ca="1" si="60"/>
        <v/>
      </c>
      <c r="D992" s="4" t="str">
        <f t="shared" ca="1" si="61"/>
        <v/>
      </c>
    </row>
    <row r="993" spans="2:4">
      <c r="B993" s="2" t="str">
        <f t="shared" si="62"/>
        <v/>
      </c>
      <c r="C993" s="5" t="str">
        <f t="shared" ca="1" si="60"/>
        <v/>
      </c>
      <c r="D993" s="4" t="str">
        <f t="shared" ca="1" si="61"/>
        <v/>
      </c>
    </row>
    <row r="994" spans="2:4">
      <c r="B994" s="2" t="str">
        <f t="shared" si="62"/>
        <v/>
      </c>
      <c r="C994" s="5" t="str">
        <f t="shared" ca="1" si="60"/>
        <v/>
      </c>
      <c r="D994" s="4" t="str">
        <f t="shared" ca="1" si="61"/>
        <v/>
      </c>
    </row>
    <row r="995" spans="2:4">
      <c r="B995" s="2" t="str">
        <f t="shared" si="62"/>
        <v/>
      </c>
      <c r="C995" s="5" t="str">
        <f t="shared" ca="1" si="60"/>
        <v/>
      </c>
      <c r="D995" s="4" t="str">
        <f t="shared" ca="1" si="61"/>
        <v/>
      </c>
    </row>
    <row r="996" spans="2:4">
      <c r="B996" s="2" t="str">
        <f t="shared" si="62"/>
        <v/>
      </c>
      <c r="C996" s="5" t="str">
        <f t="shared" ca="1" si="60"/>
        <v/>
      </c>
      <c r="D996" s="4" t="str">
        <f t="shared" ca="1" si="61"/>
        <v/>
      </c>
    </row>
    <row r="997" spans="2:4">
      <c r="B997" s="2" t="str">
        <f t="shared" si="62"/>
        <v/>
      </c>
      <c r="C997" s="5" t="str">
        <f t="shared" ca="1" si="60"/>
        <v/>
      </c>
      <c r="D997" s="4" t="str">
        <f t="shared" ca="1" si="61"/>
        <v/>
      </c>
    </row>
    <row r="998" spans="2:4">
      <c r="B998" s="2" t="str">
        <f t="shared" si="62"/>
        <v/>
      </c>
      <c r="C998" s="5" t="str">
        <f t="shared" ca="1" si="60"/>
        <v/>
      </c>
      <c r="D998" s="4" t="str">
        <f t="shared" ca="1" si="61"/>
        <v/>
      </c>
    </row>
    <row r="999" spans="2:4">
      <c r="B999" s="2" t="str">
        <f t="shared" si="62"/>
        <v/>
      </c>
      <c r="C999" s="5" t="str">
        <f t="shared" ca="1" si="60"/>
        <v/>
      </c>
      <c r="D999" s="4" t="str">
        <f t="shared" ca="1" si="61"/>
        <v/>
      </c>
    </row>
    <row r="1000" spans="2:4">
      <c r="B1000" s="2" t="str">
        <f t="shared" si="62"/>
        <v/>
      </c>
      <c r="C1000" s="5" t="str">
        <f t="shared" ca="1" si="60"/>
        <v/>
      </c>
      <c r="D1000" s="4" t="str">
        <f t="shared" ca="1" si="61"/>
        <v/>
      </c>
    </row>
    <row r="1001" spans="2:4">
      <c r="B1001" s="2" t="str">
        <f t="shared" si="62"/>
        <v/>
      </c>
      <c r="C1001" s="5" t="str">
        <f t="shared" ca="1" si="60"/>
        <v/>
      </c>
      <c r="D1001" s="4" t="str">
        <f t="shared" ca="1" si="61"/>
        <v/>
      </c>
    </row>
    <row r="1002" spans="2:4">
      <c r="B1002" s="2" t="str">
        <f t="shared" si="62"/>
        <v/>
      </c>
      <c r="C1002" s="5" t="str">
        <f t="shared" ca="1" si="60"/>
        <v/>
      </c>
      <c r="D1002" s="4" t="str">
        <f t="shared" ca="1" si="61"/>
        <v/>
      </c>
    </row>
    <row r="1003" spans="2:4">
      <c r="B1003" s="2" t="str">
        <f t="shared" si="62"/>
        <v/>
      </c>
      <c r="C1003" s="5" t="str">
        <f t="shared" ca="1" si="60"/>
        <v/>
      </c>
      <c r="D1003" s="4" t="str">
        <f t="shared" ca="1" si="61"/>
        <v/>
      </c>
    </row>
  </sheetData>
  <mergeCells count="13">
    <mergeCell ref="G20:I21"/>
    <mergeCell ref="F3:H4"/>
    <mergeCell ref="G16:G17"/>
    <mergeCell ref="H16:H17"/>
    <mergeCell ref="I16:I17"/>
    <mergeCell ref="G18:G19"/>
    <mergeCell ref="H18:H19"/>
    <mergeCell ref="I18:I19"/>
    <mergeCell ref="G6:J7"/>
    <mergeCell ref="G8:J9"/>
    <mergeCell ref="G10:J11"/>
    <mergeCell ref="G12:J13"/>
    <mergeCell ref="G14:J15"/>
  </mergeCells>
  <conditionalFormatting sqref="C3:C1003">
    <cfRule type="dataBar" priority="1">
      <dataBar>
        <cfvo type="min" val="0"/>
        <cfvo type="max" val="0"/>
        <color rgb="FF008AEF"/>
      </dataBar>
      <extLst>
        <ext xmlns:x14="http://schemas.microsoft.com/office/spreadsheetml/2009/9/main" uri="{B025F937-C7B1-47D3-B67F-A62EFF666E3E}">
          <x14:id>{115F6CBF-C83C-400F-A1C2-08C17469F963}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115F6CBF-C83C-400F-A1C2-08C17469F96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C3:C1003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>
  <dimension ref="A1:AK1003"/>
  <sheetViews>
    <sheetView showGridLines="0" zoomScale="80" zoomScaleNormal="80" workbookViewId="0">
      <selection activeCell="G2" sqref="G2"/>
    </sheetView>
  </sheetViews>
  <sheetFormatPr defaultColWidth="0" defaultRowHeight="15"/>
  <cols>
    <col min="1" max="1" width="2" customWidth="1"/>
    <col min="2" max="2" width="5.5703125" bestFit="1" customWidth="1"/>
    <col min="3" max="3" width="38.28515625" style="1" customWidth="1"/>
    <col min="4" max="4" width="10.7109375" style="6" customWidth="1"/>
    <col min="5" max="5" width="4.85546875" customWidth="1"/>
    <col min="6" max="6" width="4.28515625" customWidth="1"/>
    <col min="7" max="10" width="22.42578125" customWidth="1"/>
    <col min="11" max="11" width="4.28515625" customWidth="1"/>
    <col min="12" max="12" width="22.7109375" hidden="1" customWidth="1"/>
    <col min="13" max="13" width="17.140625" hidden="1" customWidth="1"/>
    <col min="14" max="14" width="4.28515625" hidden="1" customWidth="1"/>
    <col min="15" max="16384" width="9.140625" hidden="1"/>
  </cols>
  <sheetData>
    <row r="1" spans="2:37" ht="18.75">
      <c r="B1" s="38">
        <v>30</v>
      </c>
      <c r="C1" s="1" t="s">
        <v>69</v>
      </c>
      <c r="G1" s="32" t="s">
        <v>58</v>
      </c>
      <c r="H1" s="32" t="s">
        <v>60</v>
      </c>
      <c r="I1" s="32" t="s">
        <v>64</v>
      </c>
      <c r="J1" s="32" t="s">
        <v>65</v>
      </c>
      <c r="K1" s="2"/>
      <c r="L1" s="2"/>
      <c r="M1" s="2"/>
      <c r="N1" s="2"/>
      <c r="O1" s="8"/>
      <c r="P1" s="8"/>
      <c r="Q1" s="8"/>
      <c r="R1" s="8"/>
      <c r="S1" s="8"/>
      <c r="AC1" s="7"/>
      <c r="AD1" s="7"/>
      <c r="AE1" s="12"/>
      <c r="AF1" s="12"/>
      <c r="AG1" s="12"/>
      <c r="AH1" s="12"/>
      <c r="AI1" s="12"/>
      <c r="AJ1" s="12"/>
    </row>
    <row r="2" spans="2:37" ht="23.25">
      <c r="B2" s="27" t="s">
        <v>2</v>
      </c>
      <c r="C2" s="5"/>
      <c r="D2" s="28" t="s">
        <v>4</v>
      </c>
      <c r="E2" s="2"/>
      <c r="F2" s="1"/>
      <c r="G2" s="37">
        <v>178</v>
      </c>
      <c r="H2" s="37">
        <f>8^2</f>
        <v>64</v>
      </c>
      <c r="I2" s="37">
        <v>173</v>
      </c>
      <c r="J2" s="37">
        <v>1</v>
      </c>
      <c r="K2" s="2"/>
      <c r="L2" s="2"/>
      <c r="M2" s="2"/>
      <c r="N2" s="2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8"/>
      <c r="AF2" s="8"/>
      <c r="AG2" s="8"/>
      <c r="AH2" s="8"/>
      <c r="AI2" s="8"/>
      <c r="AJ2" s="8"/>
    </row>
    <row r="3" spans="2:37" ht="12.95" customHeight="1">
      <c r="B3" s="2" t="e">
        <f ca="1">INT(_xlfn.NORM.INV(0.0001,G2,SQRT(H2)))</f>
        <v>#NAME?</v>
      </c>
      <c r="C3" s="34" t="str">
        <f ca="1">IFERROR(_xlfn.NORM.DIST(B3,$G$2,SQRT($H$2),FALSE),"")</f>
        <v/>
      </c>
      <c r="D3" s="4" t="str">
        <f ca="1">IFERROR(_xlfn.NORM.DIST(B3,$G$2,SQRT($H$2),TRUE),"")</f>
        <v/>
      </c>
      <c r="E3" s="3"/>
      <c r="F3" s="96" t="str">
        <f>"X is Normal with mean "&amp;G2&amp;" and variance "&amp;H2&amp;":   "&amp;"X ~ N("&amp;G2&amp;", "&amp;H2&amp;") or X~N("&amp;G2&amp;", "&amp;ROUND(SQRT(H2),1)&amp;"²)"</f>
        <v>X is Normal with mean 178 and variance 64:   X ~ N(178, 64) or X~N(178, 8²)</v>
      </c>
      <c r="G3" s="96"/>
      <c r="H3" s="96"/>
      <c r="I3" s="96"/>
      <c r="J3" s="96"/>
      <c r="K3" s="31"/>
      <c r="L3" s="31"/>
      <c r="M3" s="31"/>
      <c r="N3" s="31"/>
      <c r="O3" s="10"/>
      <c r="P3" s="10"/>
      <c r="Q3" s="10"/>
      <c r="R3" s="10"/>
      <c r="S3" s="10"/>
      <c r="AB3" s="7"/>
      <c r="AC3" s="7"/>
      <c r="AD3" s="7"/>
      <c r="AE3" s="8"/>
      <c r="AF3" s="8"/>
      <c r="AG3" s="8"/>
      <c r="AH3" s="8"/>
      <c r="AI3" s="8"/>
      <c r="AJ3" s="8"/>
    </row>
    <row r="4" spans="2:37" ht="12.95" customHeight="1">
      <c r="B4" s="2" t="e">
        <f ca="1">IF(B3="","",IF(B3&gt;2*$G$2-$B$3,"",B3+(($G$2-$B$3)/($B$1*0.5))))</f>
        <v>#NAME?</v>
      </c>
      <c r="C4" s="34" t="str">
        <f t="shared" ref="C4:C67" ca="1" si="0">IFERROR(_xlfn.NORM.DIST(B4,$G$2,SQRT($H$2),FALSE),"")</f>
        <v/>
      </c>
      <c r="D4" s="4" t="str">
        <f t="shared" ref="D4:D67" ca="1" si="1">IFERROR(_xlfn.NORM.DIST(B4,$G$2,SQRT($H$2),TRUE),"")</f>
        <v/>
      </c>
      <c r="E4" s="3"/>
      <c r="F4" s="96"/>
      <c r="G4" s="96"/>
      <c r="H4" s="96"/>
      <c r="I4" s="96"/>
      <c r="J4" s="96"/>
      <c r="K4" s="31"/>
      <c r="L4" s="31"/>
      <c r="M4" s="31"/>
      <c r="N4" s="31"/>
      <c r="O4" s="9"/>
      <c r="P4" s="9"/>
      <c r="Q4" s="7"/>
      <c r="R4" s="7"/>
      <c r="S4" s="7"/>
      <c r="T4" s="7"/>
      <c r="U4" s="7"/>
      <c r="V4" s="10"/>
      <c r="W4" s="10"/>
      <c r="X4" s="10"/>
      <c r="Y4" s="10"/>
      <c r="Z4" s="10"/>
      <c r="AA4" s="10"/>
      <c r="AB4" s="8"/>
      <c r="AC4" s="8"/>
      <c r="AD4" s="8"/>
      <c r="AE4" s="8"/>
      <c r="AF4" s="8"/>
      <c r="AG4" s="8"/>
      <c r="AH4" s="8"/>
      <c r="AI4" s="8"/>
      <c r="AJ4" s="8"/>
    </row>
    <row r="5" spans="2:37" ht="12.95" customHeight="1">
      <c r="B5" s="2" t="e">
        <f t="shared" ref="B5:B68" ca="1" si="2">IF(B4="","",IF(B4&gt;2*$G$2-$B$3,"",B4+(($G$2-$B$3)/($B$1*0.5))))</f>
        <v>#NAME?</v>
      </c>
      <c r="C5" s="34" t="str">
        <f t="shared" ca="1" si="0"/>
        <v/>
      </c>
      <c r="D5" s="4" t="str">
        <f t="shared" ca="1" si="1"/>
        <v/>
      </c>
      <c r="F5" s="96"/>
      <c r="G5" s="96"/>
      <c r="H5" s="96"/>
      <c r="I5" s="96"/>
      <c r="J5" s="96"/>
      <c r="K5" s="31"/>
      <c r="L5" s="31"/>
      <c r="M5" s="31"/>
      <c r="N5" s="31"/>
      <c r="O5" s="9"/>
      <c r="P5" s="9"/>
      <c r="Q5" s="9"/>
      <c r="R5" s="23"/>
      <c r="S5" s="23"/>
      <c r="T5" s="23"/>
      <c r="U5" s="23"/>
      <c r="V5" s="22"/>
      <c r="W5" s="24"/>
      <c r="X5" s="4"/>
      <c r="Y5" s="4"/>
      <c r="Z5" s="4"/>
      <c r="AA5" s="4"/>
      <c r="AD5" s="6"/>
      <c r="AE5" s="6"/>
      <c r="AF5" s="6"/>
      <c r="AG5" s="6"/>
      <c r="AH5" s="6"/>
      <c r="AI5" s="6"/>
      <c r="AJ5" s="6"/>
      <c r="AK5" s="18"/>
    </row>
    <row r="6" spans="2:37" ht="12.95" customHeight="1">
      <c r="B6" s="2" t="e">
        <f t="shared" ca="1" si="2"/>
        <v>#NAME?</v>
      </c>
      <c r="C6" s="34" t="str">
        <f t="shared" ca="1" si="0"/>
        <v/>
      </c>
      <c r="D6" s="4" t="str">
        <f t="shared" ca="1" si="1"/>
        <v/>
      </c>
      <c r="E6" s="3"/>
      <c r="F6" s="25"/>
      <c r="G6" s="104" t="e">
        <f ca="1">"The chance of X being less than "&amp;$I$2&amp;" is:    "&amp;L6</f>
        <v>#NAME?</v>
      </c>
      <c r="H6" s="104"/>
      <c r="I6" s="104"/>
      <c r="J6" s="104"/>
      <c r="K6" s="33"/>
      <c r="L6" s="33" t="e">
        <f ca="1">"P(X&lt;"&amp;$I$2&amp;") = "&amp;TEXT(M6,"0.00%")</f>
        <v>#NAME?</v>
      </c>
      <c r="M6" s="33" t="e">
        <f ca="1">_xlfn.NORM.DIST($I$2,$G$2,SQRT($H$2),TRUE)</f>
        <v>#NAME?</v>
      </c>
      <c r="N6" s="33"/>
      <c r="O6" s="9"/>
      <c r="P6" s="9"/>
      <c r="Q6" s="9"/>
      <c r="R6" s="23"/>
      <c r="S6" s="23"/>
      <c r="T6" s="23"/>
      <c r="U6" s="23"/>
      <c r="V6" s="22"/>
      <c r="W6" s="24"/>
      <c r="X6" s="4"/>
      <c r="Y6" s="4"/>
      <c r="Z6" s="4"/>
      <c r="AA6" s="4"/>
      <c r="AD6" s="6"/>
      <c r="AE6" s="6"/>
      <c r="AF6" s="6"/>
      <c r="AG6" s="6"/>
      <c r="AH6" s="6"/>
      <c r="AI6" s="6"/>
      <c r="AJ6" s="6"/>
      <c r="AK6" s="18"/>
    </row>
    <row r="7" spans="2:37" ht="12.95" customHeight="1">
      <c r="B7" s="2" t="e">
        <f t="shared" ca="1" si="2"/>
        <v>#NAME?</v>
      </c>
      <c r="C7" s="34" t="str">
        <f t="shared" ca="1" si="0"/>
        <v/>
      </c>
      <c r="D7" s="4" t="str">
        <f t="shared" ca="1" si="1"/>
        <v/>
      </c>
      <c r="E7" s="3"/>
      <c r="F7" s="25"/>
      <c r="G7" s="104"/>
      <c r="H7" s="104"/>
      <c r="I7" s="104"/>
      <c r="J7" s="104"/>
      <c r="K7" s="33"/>
      <c r="L7" s="33"/>
      <c r="M7" s="33"/>
      <c r="N7" s="33"/>
      <c r="O7" s="9"/>
      <c r="P7" s="9"/>
      <c r="Q7" s="9"/>
      <c r="R7" s="23"/>
      <c r="S7" s="23"/>
      <c r="T7" s="23"/>
      <c r="U7" s="23"/>
      <c r="V7" s="22"/>
      <c r="W7" s="24"/>
      <c r="X7" s="4"/>
      <c r="Y7" s="4"/>
      <c r="Z7" s="4"/>
      <c r="AA7" s="4"/>
      <c r="AD7" s="6"/>
      <c r="AE7" s="6"/>
      <c r="AF7" s="6"/>
      <c r="AG7" s="6"/>
      <c r="AH7" s="6"/>
      <c r="AI7" s="6"/>
      <c r="AJ7" s="6"/>
      <c r="AK7" s="18"/>
    </row>
    <row r="8" spans="2:37" ht="12.95" customHeight="1">
      <c r="B8" s="2" t="e">
        <f t="shared" ca="1" si="2"/>
        <v>#NAME?</v>
      </c>
      <c r="C8" s="34" t="str">
        <f t="shared" ca="1" si="0"/>
        <v/>
      </c>
      <c r="D8" s="4" t="str">
        <f t="shared" ca="1" si="1"/>
        <v/>
      </c>
      <c r="E8" s="3"/>
      <c r="F8" s="25"/>
      <c r="G8" s="104" t="e">
        <f ca="1">"The chance of X being more than "&amp;I2&amp;" is:    "&amp;L8</f>
        <v>#NAME?</v>
      </c>
      <c r="H8" s="104"/>
      <c r="I8" s="104"/>
      <c r="J8" s="104"/>
      <c r="K8" s="33"/>
      <c r="L8" s="33" t="e">
        <f ca="1">"P(X&gt;"&amp;$I$2&amp;") = "&amp;TEXT(M8,"0.00%")</f>
        <v>#NAME?</v>
      </c>
      <c r="M8" s="33" t="e">
        <f ca="1">1-M6</f>
        <v>#NAME?</v>
      </c>
      <c r="N8" s="33"/>
      <c r="O8" s="9"/>
      <c r="P8" s="9"/>
      <c r="Q8" s="9"/>
      <c r="R8" s="23"/>
      <c r="S8" s="23"/>
      <c r="T8" s="23"/>
      <c r="U8" s="23"/>
      <c r="V8" s="22"/>
      <c r="W8" s="24"/>
      <c r="X8" s="4"/>
      <c r="Y8" s="4"/>
      <c r="Z8" s="4"/>
      <c r="AA8" s="4"/>
      <c r="AD8" s="6"/>
      <c r="AE8" s="6"/>
      <c r="AF8" s="6"/>
      <c r="AG8" s="6"/>
      <c r="AH8" s="6"/>
      <c r="AI8" s="6"/>
      <c r="AJ8" s="6"/>
      <c r="AK8" s="18"/>
    </row>
    <row r="9" spans="2:37" ht="12.95" customHeight="1">
      <c r="B9" s="2" t="e">
        <f t="shared" ca="1" si="2"/>
        <v>#NAME?</v>
      </c>
      <c r="C9" s="34" t="str">
        <f t="shared" ca="1" si="0"/>
        <v/>
      </c>
      <c r="D9" s="4" t="str">
        <f t="shared" ca="1" si="1"/>
        <v/>
      </c>
      <c r="E9" s="3"/>
      <c r="F9" s="25"/>
      <c r="G9" s="104"/>
      <c r="H9" s="104"/>
      <c r="I9" s="104"/>
      <c r="J9" s="104"/>
      <c r="K9" s="33"/>
      <c r="L9" s="33"/>
      <c r="M9" s="33"/>
      <c r="N9" s="33"/>
      <c r="O9" s="9"/>
      <c r="P9" s="9"/>
      <c r="Q9" s="9"/>
      <c r="R9" s="23"/>
      <c r="S9" s="23"/>
      <c r="T9" s="23"/>
      <c r="U9" s="23"/>
      <c r="V9" s="22"/>
      <c r="W9" s="24"/>
      <c r="X9" s="4"/>
      <c r="Y9" s="4"/>
      <c r="Z9" s="4"/>
      <c r="AA9" s="4"/>
      <c r="AD9" s="6"/>
      <c r="AE9" s="6"/>
      <c r="AF9" s="6"/>
      <c r="AG9" s="6"/>
      <c r="AH9" s="6"/>
      <c r="AI9" s="6"/>
      <c r="AJ9" s="6"/>
      <c r="AK9" s="18"/>
    </row>
    <row r="10" spans="2:37" ht="12.95" customHeight="1">
      <c r="B10" s="2" t="e">
        <f t="shared" ca="1" si="2"/>
        <v>#NAME?</v>
      </c>
      <c r="C10" s="34" t="str">
        <f t="shared" ca="1" si="0"/>
        <v/>
      </c>
      <c r="D10" s="4" t="str">
        <f t="shared" ca="1" si="1"/>
        <v/>
      </c>
      <c r="E10" s="3"/>
      <c r="F10" s="25"/>
      <c r="G10" s="104" t="e">
        <f ca="1">"The chance of X being less than "&amp;$J$2&amp;" is:    "&amp;L10</f>
        <v>#NAME?</v>
      </c>
      <c r="H10" s="104"/>
      <c r="I10" s="104"/>
      <c r="J10" s="104"/>
      <c r="K10" s="33"/>
      <c r="L10" s="33" t="e">
        <f ca="1">"P(X&lt;"&amp;$J$2&amp;") = "&amp;TEXT(M10,"0.00%")</f>
        <v>#NAME?</v>
      </c>
      <c r="M10" s="33" t="e">
        <f ca="1">_xlfn.NORM.DIST($J$2,$G$2,SQRT($H$2),TRUE)</f>
        <v>#NAME?</v>
      </c>
      <c r="N10" s="33"/>
    </row>
    <row r="11" spans="2:37" ht="12.95" customHeight="1">
      <c r="B11" s="2" t="e">
        <f t="shared" ca="1" si="2"/>
        <v>#NAME?</v>
      </c>
      <c r="C11" s="34" t="str">
        <f t="shared" ca="1" si="0"/>
        <v/>
      </c>
      <c r="D11" s="4" t="str">
        <f t="shared" ca="1" si="1"/>
        <v/>
      </c>
      <c r="E11" s="3"/>
      <c r="G11" s="104"/>
      <c r="H11" s="104"/>
      <c r="I11" s="104"/>
      <c r="J11" s="104"/>
      <c r="K11" s="33"/>
      <c r="L11" s="33"/>
      <c r="M11" s="33"/>
      <c r="N11" s="33"/>
    </row>
    <row r="12" spans="2:37" ht="12.95" customHeight="1">
      <c r="B12" s="2" t="e">
        <f t="shared" ca="1" si="2"/>
        <v>#NAME?</v>
      </c>
      <c r="C12" s="34" t="str">
        <f t="shared" ca="1" si="0"/>
        <v/>
      </c>
      <c r="D12" s="4" t="str">
        <f t="shared" ca="1" si="1"/>
        <v/>
      </c>
      <c r="E12" s="3"/>
      <c r="G12" s="104" t="e">
        <f ca="1">"The chance of X being more than "&amp;$J$2&amp;" is:    "&amp;L12</f>
        <v>#NAME?</v>
      </c>
      <c r="H12" s="104"/>
      <c r="I12" s="104"/>
      <c r="J12" s="104"/>
      <c r="K12" s="33"/>
      <c r="L12" s="33" t="e">
        <f ca="1">"P(X&gt;"&amp;$J$2&amp;") = "&amp;TEXT(M12,"0.00%")</f>
        <v>#NAME?</v>
      </c>
      <c r="M12" s="33" t="e">
        <f ca="1">1-M10</f>
        <v>#NAME?</v>
      </c>
      <c r="N12" s="33"/>
    </row>
    <row r="13" spans="2:37" ht="12.95" customHeight="1">
      <c r="B13" s="2" t="e">
        <f t="shared" ca="1" si="2"/>
        <v>#NAME?</v>
      </c>
      <c r="C13" s="34" t="str">
        <f t="shared" ca="1" si="0"/>
        <v/>
      </c>
      <c r="D13" s="4" t="str">
        <f t="shared" ca="1" si="1"/>
        <v/>
      </c>
      <c r="E13" s="3"/>
      <c r="G13" s="104"/>
      <c r="H13" s="104"/>
      <c r="I13" s="104"/>
      <c r="J13" s="104"/>
      <c r="K13" s="33"/>
      <c r="L13" s="33"/>
      <c r="M13" s="33"/>
      <c r="N13" s="33"/>
    </row>
    <row r="14" spans="2:37" ht="12.95" customHeight="1">
      <c r="B14" s="2" t="e">
        <f t="shared" ca="1" si="2"/>
        <v>#NAME?</v>
      </c>
      <c r="C14" s="34" t="str">
        <f t="shared" ca="1" si="0"/>
        <v/>
      </c>
      <c r="D14" s="4" t="str">
        <f t="shared" ca="1" si="1"/>
        <v/>
      </c>
      <c r="E14" s="3"/>
      <c r="G14" s="104" t="e">
        <f ca="1">"The chance of X being between "&amp;MIN(I2:J2)&amp;" and "&amp;MAX(I2:J2)&amp;" is:    "&amp;L14</f>
        <v>#NAME?</v>
      </c>
      <c r="H14" s="104"/>
      <c r="I14" s="104"/>
      <c r="J14" s="104"/>
      <c r="K14" s="33"/>
      <c r="L14" s="33" t="e">
        <f ca="1">"P("&amp;MIN(I2:J2)&amp;"&lt;X&lt;"&amp;MAX(I2:J2)&amp;") = "&amp;TEXT(M14,"0.00%")</f>
        <v>#NAME?</v>
      </c>
      <c r="M14" s="33" t="e">
        <f ca="1">ABS(M10-M6)</f>
        <v>#NAME?</v>
      </c>
      <c r="N14" s="33"/>
    </row>
    <row r="15" spans="2:37" ht="12.95" customHeight="1">
      <c r="B15" s="2" t="e">
        <f t="shared" ca="1" si="2"/>
        <v>#NAME?</v>
      </c>
      <c r="C15" s="34" t="str">
        <f t="shared" ca="1" si="0"/>
        <v/>
      </c>
      <c r="D15" s="4" t="str">
        <f t="shared" ca="1" si="1"/>
        <v/>
      </c>
      <c r="E15" s="3"/>
      <c r="G15" s="104"/>
      <c r="H15" s="104"/>
      <c r="I15" s="104"/>
      <c r="J15" s="104"/>
      <c r="K15" s="33"/>
      <c r="L15" s="33"/>
      <c r="M15" s="33"/>
      <c r="N15" s="33"/>
    </row>
    <row r="16" spans="2:37" ht="12.95" customHeight="1">
      <c r="B16" s="2" t="e">
        <f t="shared" ca="1" si="2"/>
        <v>#NAME?</v>
      </c>
      <c r="C16" s="34" t="str">
        <f t="shared" ca="1" si="0"/>
        <v/>
      </c>
      <c r="D16" s="4" t="str">
        <f t="shared" ca="1" si="1"/>
        <v/>
      </c>
      <c r="E16" s="3"/>
      <c r="G16" s="102" t="s">
        <v>61</v>
      </c>
      <c r="H16" s="102" t="s">
        <v>62</v>
      </c>
      <c r="I16" s="102" t="s">
        <v>66</v>
      </c>
      <c r="J16" s="102" t="s">
        <v>56</v>
      </c>
    </row>
    <row r="17" spans="2:37" ht="12.95" customHeight="1">
      <c r="B17" s="2" t="e">
        <f t="shared" ca="1" si="2"/>
        <v>#NAME?</v>
      </c>
      <c r="C17" s="34" t="str">
        <f t="shared" ca="1" si="0"/>
        <v/>
      </c>
      <c r="D17" s="4" t="str">
        <f t="shared" ca="1" si="1"/>
        <v/>
      </c>
      <c r="E17" s="3"/>
      <c r="G17" s="103"/>
      <c r="H17" s="103"/>
      <c r="I17" s="103"/>
      <c r="J17" s="103"/>
    </row>
    <row r="18" spans="2:37" ht="12.95" customHeight="1">
      <c r="B18" s="2" t="e">
        <f t="shared" ca="1" si="2"/>
        <v>#NAME?</v>
      </c>
      <c r="C18" s="34" t="str">
        <f t="shared" ca="1" si="0"/>
        <v/>
      </c>
      <c r="D18" s="4" t="str">
        <f t="shared" ca="1" si="1"/>
        <v/>
      </c>
      <c r="E18" s="3"/>
      <c r="G18" s="98">
        <f>G2</f>
        <v>178</v>
      </c>
      <c r="H18" s="98">
        <f>H2</f>
        <v>64</v>
      </c>
      <c r="I18" s="98">
        <f>ROUND(SQRT(H18),2)</f>
        <v>8</v>
      </c>
      <c r="J18" s="100" t="s">
        <v>63</v>
      </c>
    </row>
    <row r="19" spans="2:37" ht="12.95" customHeight="1">
      <c r="B19" s="2" t="e">
        <f t="shared" ca="1" si="2"/>
        <v>#NAME?</v>
      </c>
      <c r="C19" s="34" t="str">
        <f t="shared" ca="1" si="0"/>
        <v/>
      </c>
      <c r="D19" s="4" t="str">
        <f t="shared" ca="1" si="1"/>
        <v/>
      </c>
      <c r="E19" s="3"/>
      <c r="G19" s="99"/>
      <c r="H19" s="99"/>
      <c r="I19" s="99"/>
      <c r="J19" s="101"/>
    </row>
    <row r="20" spans="2:37" ht="12.95" customHeight="1">
      <c r="B20" s="2" t="e">
        <f t="shared" ca="1" si="2"/>
        <v>#NAME?</v>
      </c>
      <c r="C20" s="34" t="str">
        <f t="shared" ca="1" si="0"/>
        <v/>
      </c>
      <c r="D20" s="4" t="str">
        <f t="shared" ca="1" si="1"/>
        <v/>
      </c>
      <c r="E20" s="3"/>
      <c r="G20" s="97" t="str">
        <f>"Standard deviation is "&amp;ROUND(SQRT(H18),2)&amp;".  (no mode, since data is continuous)"</f>
        <v>Standard deviation is 8.  (no mode, since data is continuous)</v>
      </c>
      <c r="H20" s="97"/>
      <c r="I20" s="97"/>
      <c r="J20" s="97"/>
    </row>
    <row r="21" spans="2:37" ht="12.95" customHeight="1">
      <c r="B21" s="2" t="e">
        <f t="shared" ca="1" si="2"/>
        <v>#NAME?</v>
      </c>
      <c r="C21" s="34" t="str">
        <f t="shared" ca="1" si="0"/>
        <v/>
      </c>
      <c r="D21" s="4" t="str">
        <f t="shared" ca="1" si="1"/>
        <v/>
      </c>
      <c r="E21" s="3"/>
      <c r="F21" s="3"/>
      <c r="G21" s="96"/>
      <c r="H21" s="96"/>
      <c r="I21" s="96"/>
      <c r="J21" s="96"/>
    </row>
    <row r="22" spans="2:37" ht="12.95" customHeight="1">
      <c r="B22" s="2" t="e">
        <f t="shared" ca="1" si="2"/>
        <v>#NAME?</v>
      </c>
      <c r="C22" s="34" t="str">
        <f t="shared" ca="1" si="0"/>
        <v/>
      </c>
      <c r="D22" s="4" t="str">
        <f t="shared" ca="1" si="1"/>
        <v/>
      </c>
      <c r="E22" s="3"/>
      <c r="F22" s="3"/>
    </row>
    <row r="23" spans="2:37" ht="12.95" customHeight="1">
      <c r="B23" s="2" t="e">
        <f t="shared" ca="1" si="2"/>
        <v>#NAME?</v>
      </c>
      <c r="C23" s="34" t="str">
        <f t="shared" ca="1" si="0"/>
        <v/>
      </c>
      <c r="D23" s="4" t="str">
        <f t="shared" ca="1" si="1"/>
        <v/>
      </c>
      <c r="E23" s="3"/>
      <c r="F23" s="3"/>
      <c r="W23" s="20"/>
      <c r="AK23" s="20"/>
    </row>
    <row r="24" spans="2:37" ht="12.95" customHeight="1">
      <c r="B24" s="2" t="e">
        <f t="shared" ca="1" si="2"/>
        <v>#NAME?</v>
      </c>
      <c r="C24" s="34" t="str">
        <f t="shared" ca="1" si="0"/>
        <v/>
      </c>
      <c r="D24" s="4" t="str">
        <f t="shared" ca="1" si="1"/>
        <v/>
      </c>
      <c r="E24" s="3"/>
      <c r="F24" s="3"/>
    </row>
    <row r="25" spans="2:37" ht="12.95" customHeight="1">
      <c r="B25" s="2" t="e">
        <f t="shared" ca="1" si="2"/>
        <v>#NAME?</v>
      </c>
      <c r="C25" s="34" t="str">
        <f t="shared" ca="1" si="0"/>
        <v/>
      </c>
      <c r="D25" s="4" t="str">
        <f t="shared" ca="1" si="1"/>
        <v/>
      </c>
      <c r="E25" s="3"/>
      <c r="F25" s="3"/>
    </row>
    <row r="26" spans="2:37" ht="12.95" customHeight="1">
      <c r="B26" s="2" t="e">
        <f t="shared" ca="1" si="2"/>
        <v>#NAME?</v>
      </c>
      <c r="C26" s="34" t="str">
        <f t="shared" ca="1" si="0"/>
        <v/>
      </c>
      <c r="D26" s="4" t="str">
        <f t="shared" ca="1" si="1"/>
        <v/>
      </c>
      <c r="E26" s="3"/>
      <c r="F26" s="3"/>
    </row>
    <row r="27" spans="2:37" ht="12.95" customHeight="1">
      <c r="B27" s="2" t="e">
        <f t="shared" ca="1" si="2"/>
        <v>#NAME?</v>
      </c>
      <c r="C27" s="34" t="str">
        <f t="shared" ca="1" si="0"/>
        <v/>
      </c>
      <c r="D27" s="4" t="str">
        <f t="shared" ca="1" si="1"/>
        <v/>
      </c>
      <c r="E27" s="3"/>
      <c r="F27" s="3"/>
    </row>
    <row r="28" spans="2:37" ht="12.95" customHeight="1">
      <c r="B28" s="2" t="e">
        <f t="shared" ca="1" si="2"/>
        <v>#NAME?</v>
      </c>
      <c r="C28" s="34" t="str">
        <f t="shared" ca="1" si="0"/>
        <v/>
      </c>
      <c r="D28" s="4" t="str">
        <f t="shared" ca="1" si="1"/>
        <v/>
      </c>
      <c r="E28" s="3"/>
      <c r="F28" s="3"/>
    </row>
    <row r="29" spans="2:37" ht="12.95" customHeight="1">
      <c r="B29" s="2" t="e">
        <f t="shared" ca="1" si="2"/>
        <v>#NAME?</v>
      </c>
      <c r="C29" s="34" t="str">
        <f t="shared" ca="1" si="0"/>
        <v/>
      </c>
      <c r="D29" s="4" t="str">
        <f t="shared" ca="1" si="1"/>
        <v/>
      </c>
      <c r="E29" s="3"/>
      <c r="F29" s="3"/>
    </row>
    <row r="30" spans="2:37" ht="12.95" customHeight="1">
      <c r="B30" s="2" t="e">
        <f t="shared" ca="1" si="2"/>
        <v>#NAME?</v>
      </c>
      <c r="C30" s="34" t="str">
        <f t="shared" ca="1" si="0"/>
        <v/>
      </c>
      <c r="D30" s="4" t="str">
        <f t="shared" ca="1" si="1"/>
        <v/>
      </c>
      <c r="E30" s="3"/>
      <c r="F30" s="3"/>
    </row>
    <row r="31" spans="2:37" ht="12.95" customHeight="1">
      <c r="B31" s="2" t="e">
        <f t="shared" ca="1" si="2"/>
        <v>#NAME?</v>
      </c>
      <c r="C31" s="34" t="str">
        <f t="shared" ca="1" si="0"/>
        <v/>
      </c>
      <c r="D31" s="4" t="str">
        <f t="shared" ca="1" si="1"/>
        <v/>
      </c>
      <c r="E31" s="3"/>
      <c r="F31" s="3"/>
    </row>
    <row r="32" spans="2:37" ht="12.95" customHeight="1">
      <c r="B32" s="2" t="e">
        <f t="shared" ca="1" si="2"/>
        <v>#NAME?</v>
      </c>
      <c r="C32" s="34" t="str">
        <f t="shared" ca="1" si="0"/>
        <v/>
      </c>
      <c r="D32" s="4" t="str">
        <f t="shared" ca="1" si="1"/>
        <v/>
      </c>
      <c r="E32" s="3"/>
      <c r="F32" s="3"/>
    </row>
    <row r="33" spans="2:6">
      <c r="B33" s="2" t="e">
        <f t="shared" ca="1" si="2"/>
        <v>#NAME?</v>
      </c>
      <c r="C33" s="34" t="str">
        <f t="shared" ca="1" si="0"/>
        <v/>
      </c>
      <c r="D33" s="4" t="str">
        <f t="shared" ca="1" si="1"/>
        <v/>
      </c>
      <c r="E33" s="3"/>
      <c r="F33" s="3"/>
    </row>
    <row r="34" spans="2:6">
      <c r="B34" s="2" t="e">
        <f t="shared" ca="1" si="2"/>
        <v>#NAME?</v>
      </c>
      <c r="C34" s="34" t="str">
        <f t="shared" ca="1" si="0"/>
        <v/>
      </c>
      <c r="D34" s="4" t="str">
        <f t="shared" ca="1" si="1"/>
        <v/>
      </c>
      <c r="E34" s="3"/>
      <c r="F34" s="3"/>
    </row>
    <row r="35" spans="2:6">
      <c r="B35" s="2" t="e">
        <f t="shared" ca="1" si="2"/>
        <v>#NAME?</v>
      </c>
      <c r="C35" s="34" t="str">
        <f t="shared" ca="1" si="0"/>
        <v/>
      </c>
      <c r="D35" s="4" t="str">
        <f t="shared" ca="1" si="1"/>
        <v/>
      </c>
      <c r="E35" s="3"/>
      <c r="F35" s="3"/>
    </row>
    <row r="36" spans="2:6">
      <c r="B36" s="2" t="e">
        <f t="shared" ca="1" si="2"/>
        <v>#NAME?</v>
      </c>
      <c r="C36" s="34" t="str">
        <f t="shared" ca="1" si="0"/>
        <v/>
      </c>
      <c r="D36" s="4" t="str">
        <f t="shared" ca="1" si="1"/>
        <v/>
      </c>
      <c r="E36" s="3"/>
      <c r="F36" s="3"/>
    </row>
    <row r="37" spans="2:6">
      <c r="B37" s="2" t="e">
        <f t="shared" ca="1" si="2"/>
        <v>#NAME?</v>
      </c>
      <c r="C37" s="34" t="str">
        <f t="shared" ca="1" si="0"/>
        <v/>
      </c>
      <c r="D37" s="4" t="str">
        <f t="shared" ca="1" si="1"/>
        <v/>
      </c>
      <c r="E37" s="3"/>
      <c r="F37" s="3"/>
    </row>
    <row r="38" spans="2:6">
      <c r="B38" s="2" t="e">
        <f t="shared" ca="1" si="2"/>
        <v>#NAME?</v>
      </c>
      <c r="C38" s="34" t="str">
        <f t="shared" ca="1" si="0"/>
        <v/>
      </c>
      <c r="D38" s="4" t="str">
        <f t="shared" ca="1" si="1"/>
        <v/>
      </c>
      <c r="E38" s="3"/>
      <c r="F38" s="3"/>
    </row>
    <row r="39" spans="2:6">
      <c r="B39" s="2" t="e">
        <f t="shared" ca="1" si="2"/>
        <v>#NAME?</v>
      </c>
      <c r="C39" s="34" t="str">
        <f t="shared" ca="1" si="0"/>
        <v/>
      </c>
      <c r="D39" s="4" t="str">
        <f t="shared" ca="1" si="1"/>
        <v/>
      </c>
      <c r="E39" s="3"/>
      <c r="F39" s="3"/>
    </row>
    <row r="40" spans="2:6">
      <c r="B40" s="2" t="e">
        <f t="shared" ca="1" si="2"/>
        <v>#NAME?</v>
      </c>
      <c r="C40" s="34" t="str">
        <f t="shared" ca="1" si="0"/>
        <v/>
      </c>
      <c r="D40" s="4" t="str">
        <f t="shared" ca="1" si="1"/>
        <v/>
      </c>
      <c r="E40" s="3"/>
      <c r="F40" s="3"/>
    </row>
    <row r="41" spans="2:6">
      <c r="B41" s="2" t="e">
        <f t="shared" ca="1" si="2"/>
        <v>#NAME?</v>
      </c>
      <c r="C41" s="34" t="str">
        <f t="shared" ca="1" si="0"/>
        <v/>
      </c>
      <c r="D41" s="4" t="str">
        <f t="shared" ca="1" si="1"/>
        <v/>
      </c>
      <c r="E41" s="3"/>
      <c r="F41" s="3"/>
    </row>
    <row r="42" spans="2:6">
      <c r="B42" s="2" t="e">
        <f t="shared" ca="1" si="2"/>
        <v>#NAME?</v>
      </c>
      <c r="C42" s="34" t="str">
        <f t="shared" ca="1" si="0"/>
        <v/>
      </c>
      <c r="D42" s="4" t="str">
        <f t="shared" ca="1" si="1"/>
        <v/>
      </c>
      <c r="E42" s="3"/>
      <c r="F42" s="3"/>
    </row>
    <row r="43" spans="2:6">
      <c r="B43" s="2" t="e">
        <f t="shared" ca="1" si="2"/>
        <v>#NAME?</v>
      </c>
      <c r="C43" s="34" t="str">
        <f t="shared" ca="1" si="0"/>
        <v/>
      </c>
      <c r="D43" s="4" t="str">
        <f t="shared" ca="1" si="1"/>
        <v/>
      </c>
      <c r="E43" s="3"/>
      <c r="F43" s="3"/>
    </row>
    <row r="44" spans="2:6">
      <c r="B44" s="2" t="e">
        <f t="shared" ca="1" si="2"/>
        <v>#NAME?</v>
      </c>
      <c r="C44" s="34" t="str">
        <f t="shared" ca="1" si="0"/>
        <v/>
      </c>
      <c r="D44" s="4" t="str">
        <f t="shared" ca="1" si="1"/>
        <v/>
      </c>
      <c r="E44" s="3"/>
      <c r="F44" s="3"/>
    </row>
    <row r="45" spans="2:6">
      <c r="B45" s="2" t="e">
        <f t="shared" ca="1" si="2"/>
        <v>#NAME?</v>
      </c>
      <c r="C45" s="34" t="str">
        <f t="shared" ca="1" si="0"/>
        <v/>
      </c>
      <c r="D45" s="4" t="str">
        <f t="shared" ca="1" si="1"/>
        <v/>
      </c>
      <c r="E45" s="3"/>
      <c r="F45" s="3"/>
    </row>
    <row r="46" spans="2:6">
      <c r="B46" s="2" t="e">
        <f t="shared" ca="1" si="2"/>
        <v>#NAME?</v>
      </c>
      <c r="C46" s="34" t="str">
        <f t="shared" ca="1" si="0"/>
        <v/>
      </c>
      <c r="D46" s="4" t="str">
        <f t="shared" ca="1" si="1"/>
        <v/>
      </c>
      <c r="E46" s="3"/>
      <c r="F46" s="3"/>
    </row>
    <row r="47" spans="2:6">
      <c r="B47" s="2" t="e">
        <f t="shared" ca="1" si="2"/>
        <v>#NAME?</v>
      </c>
      <c r="C47" s="34" t="str">
        <f t="shared" ca="1" si="0"/>
        <v/>
      </c>
      <c r="D47" s="4" t="str">
        <f t="shared" ca="1" si="1"/>
        <v/>
      </c>
      <c r="E47" s="3"/>
      <c r="F47" s="3"/>
    </row>
    <row r="48" spans="2:6">
      <c r="B48" s="2" t="e">
        <f t="shared" ca="1" si="2"/>
        <v>#NAME?</v>
      </c>
      <c r="C48" s="34" t="str">
        <f t="shared" ca="1" si="0"/>
        <v/>
      </c>
      <c r="D48" s="4" t="str">
        <f t="shared" ca="1" si="1"/>
        <v/>
      </c>
      <c r="E48" s="3"/>
      <c r="F48" s="3"/>
    </row>
    <row r="49" spans="2:6">
      <c r="B49" s="2" t="e">
        <f t="shared" ca="1" si="2"/>
        <v>#NAME?</v>
      </c>
      <c r="C49" s="34" t="str">
        <f t="shared" ca="1" si="0"/>
        <v/>
      </c>
      <c r="D49" s="4" t="str">
        <f t="shared" ca="1" si="1"/>
        <v/>
      </c>
      <c r="E49" s="3"/>
      <c r="F49" s="3"/>
    </row>
    <row r="50" spans="2:6">
      <c r="B50" s="2" t="e">
        <f t="shared" ca="1" si="2"/>
        <v>#NAME?</v>
      </c>
      <c r="C50" s="34" t="str">
        <f t="shared" ca="1" si="0"/>
        <v/>
      </c>
      <c r="D50" s="4" t="str">
        <f t="shared" ca="1" si="1"/>
        <v/>
      </c>
      <c r="E50" s="3"/>
      <c r="F50" s="3"/>
    </row>
    <row r="51" spans="2:6">
      <c r="B51" s="2" t="e">
        <f t="shared" ca="1" si="2"/>
        <v>#NAME?</v>
      </c>
      <c r="C51" s="34" t="str">
        <f t="shared" ca="1" si="0"/>
        <v/>
      </c>
      <c r="D51" s="4" t="str">
        <f t="shared" ca="1" si="1"/>
        <v/>
      </c>
      <c r="E51" s="3"/>
      <c r="F51" s="3"/>
    </row>
    <row r="52" spans="2:6">
      <c r="B52" s="2" t="e">
        <f t="shared" ca="1" si="2"/>
        <v>#NAME?</v>
      </c>
      <c r="C52" s="34" t="str">
        <f t="shared" ca="1" si="0"/>
        <v/>
      </c>
      <c r="D52" s="4" t="str">
        <f t="shared" ca="1" si="1"/>
        <v/>
      </c>
      <c r="E52" s="3"/>
      <c r="F52" s="3"/>
    </row>
    <row r="53" spans="2:6">
      <c r="B53" s="2" t="e">
        <f t="shared" ca="1" si="2"/>
        <v>#NAME?</v>
      </c>
      <c r="C53" s="34" t="str">
        <f t="shared" ca="1" si="0"/>
        <v/>
      </c>
      <c r="D53" s="4" t="str">
        <f t="shared" ca="1" si="1"/>
        <v/>
      </c>
      <c r="E53" s="3"/>
      <c r="F53" s="3"/>
    </row>
    <row r="54" spans="2:6">
      <c r="B54" s="2" t="e">
        <f t="shared" ca="1" si="2"/>
        <v>#NAME?</v>
      </c>
      <c r="C54" s="34" t="str">
        <f t="shared" ca="1" si="0"/>
        <v/>
      </c>
      <c r="D54" s="4" t="str">
        <f t="shared" ca="1" si="1"/>
        <v/>
      </c>
      <c r="E54" s="3"/>
      <c r="F54" s="3"/>
    </row>
    <row r="55" spans="2:6">
      <c r="B55" s="2" t="e">
        <f t="shared" ca="1" si="2"/>
        <v>#NAME?</v>
      </c>
      <c r="C55" s="34" t="str">
        <f t="shared" ca="1" si="0"/>
        <v/>
      </c>
      <c r="D55" s="4" t="str">
        <f t="shared" ca="1" si="1"/>
        <v/>
      </c>
      <c r="E55" s="3"/>
      <c r="F55" s="3"/>
    </row>
    <row r="56" spans="2:6">
      <c r="B56" s="2" t="e">
        <f t="shared" ca="1" si="2"/>
        <v>#NAME?</v>
      </c>
      <c r="C56" s="34" t="str">
        <f t="shared" ca="1" si="0"/>
        <v/>
      </c>
      <c r="D56" s="4" t="str">
        <f t="shared" ca="1" si="1"/>
        <v/>
      </c>
      <c r="E56" s="3"/>
      <c r="F56" s="3"/>
    </row>
    <row r="57" spans="2:6">
      <c r="B57" s="2" t="e">
        <f t="shared" ca="1" si="2"/>
        <v>#NAME?</v>
      </c>
      <c r="C57" s="34" t="str">
        <f t="shared" ca="1" si="0"/>
        <v/>
      </c>
      <c r="D57" s="4" t="str">
        <f t="shared" ca="1" si="1"/>
        <v/>
      </c>
      <c r="E57" s="3"/>
      <c r="F57" s="3"/>
    </row>
    <row r="58" spans="2:6">
      <c r="B58" s="2" t="e">
        <f t="shared" ca="1" si="2"/>
        <v>#NAME?</v>
      </c>
      <c r="C58" s="34" t="str">
        <f t="shared" ca="1" si="0"/>
        <v/>
      </c>
      <c r="D58" s="4" t="str">
        <f t="shared" ca="1" si="1"/>
        <v/>
      </c>
      <c r="E58" s="3"/>
      <c r="F58" s="3"/>
    </row>
    <row r="59" spans="2:6">
      <c r="B59" s="2" t="e">
        <f t="shared" ca="1" si="2"/>
        <v>#NAME?</v>
      </c>
      <c r="C59" s="34" t="str">
        <f t="shared" ca="1" si="0"/>
        <v/>
      </c>
      <c r="D59" s="4" t="str">
        <f t="shared" ca="1" si="1"/>
        <v/>
      </c>
      <c r="E59" s="3"/>
      <c r="F59" s="3"/>
    </row>
    <row r="60" spans="2:6">
      <c r="B60" s="2" t="e">
        <f t="shared" ca="1" si="2"/>
        <v>#NAME?</v>
      </c>
      <c r="C60" s="34" t="str">
        <f t="shared" ca="1" si="0"/>
        <v/>
      </c>
      <c r="D60" s="4" t="str">
        <f t="shared" ca="1" si="1"/>
        <v/>
      </c>
      <c r="E60" s="3"/>
      <c r="F60" s="3"/>
    </row>
    <row r="61" spans="2:6">
      <c r="B61" s="2" t="e">
        <f t="shared" ca="1" si="2"/>
        <v>#NAME?</v>
      </c>
      <c r="C61" s="34" t="str">
        <f t="shared" ca="1" si="0"/>
        <v/>
      </c>
      <c r="D61" s="4" t="str">
        <f t="shared" ca="1" si="1"/>
        <v/>
      </c>
      <c r="E61" s="3"/>
      <c r="F61" s="3"/>
    </row>
    <row r="62" spans="2:6">
      <c r="B62" s="2" t="e">
        <f t="shared" ca="1" si="2"/>
        <v>#NAME?</v>
      </c>
      <c r="C62" s="34" t="str">
        <f t="shared" ca="1" si="0"/>
        <v/>
      </c>
      <c r="D62" s="4" t="str">
        <f t="shared" ca="1" si="1"/>
        <v/>
      </c>
      <c r="E62" s="3"/>
      <c r="F62" s="3"/>
    </row>
    <row r="63" spans="2:6">
      <c r="B63" s="2" t="e">
        <f t="shared" ca="1" si="2"/>
        <v>#NAME?</v>
      </c>
      <c r="C63" s="34" t="str">
        <f t="shared" ca="1" si="0"/>
        <v/>
      </c>
      <c r="D63" s="4" t="str">
        <f t="shared" ca="1" si="1"/>
        <v/>
      </c>
      <c r="E63" s="3"/>
      <c r="F63" s="3"/>
    </row>
    <row r="64" spans="2:6">
      <c r="B64" s="2" t="e">
        <f t="shared" ca="1" si="2"/>
        <v>#NAME?</v>
      </c>
      <c r="C64" s="34" t="str">
        <f t="shared" ca="1" si="0"/>
        <v/>
      </c>
      <c r="D64" s="4" t="str">
        <f t="shared" ca="1" si="1"/>
        <v/>
      </c>
      <c r="E64" s="3"/>
      <c r="F64" s="3"/>
    </row>
    <row r="65" spans="2:6">
      <c r="B65" s="2" t="e">
        <f t="shared" ca="1" si="2"/>
        <v>#NAME?</v>
      </c>
      <c r="C65" s="34" t="str">
        <f t="shared" ca="1" si="0"/>
        <v/>
      </c>
      <c r="D65" s="4" t="str">
        <f t="shared" ca="1" si="1"/>
        <v/>
      </c>
      <c r="E65" s="3"/>
      <c r="F65" s="3"/>
    </row>
    <row r="66" spans="2:6">
      <c r="B66" s="2" t="e">
        <f t="shared" ca="1" si="2"/>
        <v>#NAME?</v>
      </c>
      <c r="C66" s="34" t="str">
        <f t="shared" ca="1" si="0"/>
        <v/>
      </c>
      <c r="D66" s="4" t="str">
        <f t="shared" ca="1" si="1"/>
        <v/>
      </c>
      <c r="E66" s="3"/>
      <c r="F66" s="3"/>
    </row>
    <row r="67" spans="2:6">
      <c r="B67" s="2" t="e">
        <f t="shared" ca="1" si="2"/>
        <v>#NAME?</v>
      </c>
      <c r="C67" s="34" t="str">
        <f t="shared" ca="1" si="0"/>
        <v/>
      </c>
      <c r="D67" s="4" t="str">
        <f t="shared" ca="1" si="1"/>
        <v/>
      </c>
      <c r="E67" s="3"/>
      <c r="F67" s="3"/>
    </row>
    <row r="68" spans="2:6">
      <c r="B68" s="2" t="e">
        <f t="shared" ca="1" si="2"/>
        <v>#NAME?</v>
      </c>
      <c r="C68" s="34" t="str">
        <f t="shared" ref="C68:C131" ca="1" si="3">IFERROR(_xlfn.NORM.DIST(B68,$G$2,SQRT($H$2),FALSE),"")</f>
        <v/>
      </c>
      <c r="D68" s="4" t="str">
        <f t="shared" ref="D68:D131" ca="1" si="4">IFERROR(_xlfn.NORM.DIST(B68,$G$2,SQRT($H$2),TRUE),"")</f>
        <v/>
      </c>
      <c r="E68" s="3"/>
      <c r="F68" s="3"/>
    </row>
    <row r="69" spans="2:6">
      <c r="B69" s="2" t="e">
        <f t="shared" ref="B69:B132" ca="1" si="5">IF(B68="","",IF(B68&gt;2*$G$2-$B$3,"",B68+(($G$2-$B$3)/($B$1*0.5))))</f>
        <v>#NAME?</v>
      </c>
      <c r="C69" s="34" t="str">
        <f t="shared" ca="1" si="3"/>
        <v/>
      </c>
      <c r="D69" s="4" t="str">
        <f t="shared" ca="1" si="4"/>
        <v/>
      </c>
      <c r="E69" s="3"/>
      <c r="F69" s="3"/>
    </row>
    <row r="70" spans="2:6">
      <c r="B70" s="2" t="e">
        <f t="shared" ca="1" si="5"/>
        <v>#NAME?</v>
      </c>
      <c r="C70" s="34" t="str">
        <f t="shared" ca="1" si="3"/>
        <v/>
      </c>
      <c r="D70" s="4" t="str">
        <f t="shared" ca="1" si="4"/>
        <v/>
      </c>
      <c r="E70" s="3"/>
      <c r="F70" s="3"/>
    </row>
    <row r="71" spans="2:6">
      <c r="B71" s="2" t="e">
        <f t="shared" ca="1" si="5"/>
        <v>#NAME?</v>
      </c>
      <c r="C71" s="34" t="str">
        <f t="shared" ca="1" si="3"/>
        <v/>
      </c>
      <c r="D71" s="4" t="str">
        <f t="shared" ca="1" si="4"/>
        <v/>
      </c>
      <c r="E71" s="3"/>
      <c r="F71" s="3"/>
    </row>
    <row r="72" spans="2:6">
      <c r="B72" s="2" t="e">
        <f t="shared" ca="1" si="5"/>
        <v>#NAME?</v>
      </c>
      <c r="C72" s="34" t="str">
        <f t="shared" ca="1" si="3"/>
        <v/>
      </c>
      <c r="D72" s="4" t="str">
        <f t="shared" ca="1" si="4"/>
        <v/>
      </c>
      <c r="E72" s="3"/>
      <c r="F72" s="3"/>
    </row>
    <row r="73" spans="2:6">
      <c r="B73" s="2" t="e">
        <f t="shared" ca="1" si="5"/>
        <v>#NAME?</v>
      </c>
      <c r="C73" s="34" t="str">
        <f t="shared" ca="1" si="3"/>
        <v/>
      </c>
      <c r="D73" s="4" t="str">
        <f t="shared" ca="1" si="4"/>
        <v/>
      </c>
      <c r="E73" s="3"/>
      <c r="F73" s="3"/>
    </row>
    <row r="74" spans="2:6">
      <c r="B74" s="2" t="e">
        <f t="shared" ca="1" si="5"/>
        <v>#NAME?</v>
      </c>
      <c r="C74" s="34" t="str">
        <f t="shared" ca="1" si="3"/>
        <v/>
      </c>
      <c r="D74" s="4" t="str">
        <f t="shared" ca="1" si="4"/>
        <v/>
      </c>
      <c r="E74" s="3"/>
      <c r="F74" s="3"/>
    </row>
    <row r="75" spans="2:6">
      <c r="B75" s="2" t="e">
        <f t="shared" ca="1" si="5"/>
        <v>#NAME?</v>
      </c>
      <c r="C75" s="34" t="str">
        <f t="shared" ca="1" si="3"/>
        <v/>
      </c>
      <c r="D75" s="4" t="str">
        <f t="shared" ca="1" si="4"/>
        <v/>
      </c>
      <c r="E75" s="3"/>
      <c r="F75" s="3"/>
    </row>
    <row r="76" spans="2:6">
      <c r="B76" s="2" t="e">
        <f t="shared" ca="1" si="5"/>
        <v>#NAME?</v>
      </c>
      <c r="C76" s="34" t="str">
        <f t="shared" ca="1" si="3"/>
        <v/>
      </c>
      <c r="D76" s="4" t="str">
        <f t="shared" ca="1" si="4"/>
        <v/>
      </c>
      <c r="E76" s="3"/>
      <c r="F76" s="3"/>
    </row>
    <row r="77" spans="2:6">
      <c r="B77" s="2" t="e">
        <f t="shared" ca="1" si="5"/>
        <v>#NAME?</v>
      </c>
      <c r="C77" s="34" t="str">
        <f t="shared" ca="1" si="3"/>
        <v/>
      </c>
      <c r="D77" s="4" t="str">
        <f t="shared" ca="1" si="4"/>
        <v/>
      </c>
      <c r="E77" s="3"/>
      <c r="F77" s="3"/>
    </row>
    <row r="78" spans="2:6">
      <c r="B78" s="2" t="e">
        <f t="shared" ca="1" si="5"/>
        <v>#NAME?</v>
      </c>
      <c r="C78" s="34" t="str">
        <f t="shared" ca="1" si="3"/>
        <v/>
      </c>
      <c r="D78" s="4" t="str">
        <f t="shared" ca="1" si="4"/>
        <v/>
      </c>
      <c r="E78" s="3"/>
      <c r="F78" s="3"/>
    </row>
    <row r="79" spans="2:6">
      <c r="B79" s="2" t="e">
        <f t="shared" ca="1" si="5"/>
        <v>#NAME?</v>
      </c>
      <c r="C79" s="34" t="str">
        <f t="shared" ca="1" si="3"/>
        <v/>
      </c>
      <c r="D79" s="4" t="str">
        <f t="shared" ca="1" si="4"/>
        <v/>
      </c>
      <c r="E79" s="3"/>
      <c r="F79" s="3"/>
    </row>
    <row r="80" spans="2:6">
      <c r="B80" s="2" t="e">
        <f t="shared" ca="1" si="5"/>
        <v>#NAME?</v>
      </c>
      <c r="C80" s="34" t="str">
        <f t="shared" ca="1" si="3"/>
        <v/>
      </c>
      <c r="D80" s="4" t="str">
        <f t="shared" ca="1" si="4"/>
        <v/>
      </c>
      <c r="E80" s="3"/>
      <c r="F80" s="3"/>
    </row>
    <row r="81" spans="2:6">
      <c r="B81" s="2" t="e">
        <f t="shared" ca="1" si="5"/>
        <v>#NAME?</v>
      </c>
      <c r="C81" s="34" t="str">
        <f t="shared" ca="1" si="3"/>
        <v/>
      </c>
      <c r="D81" s="4" t="str">
        <f t="shared" ca="1" si="4"/>
        <v/>
      </c>
      <c r="E81" s="3"/>
      <c r="F81" s="3"/>
    </row>
    <row r="82" spans="2:6">
      <c r="B82" s="2" t="e">
        <f t="shared" ca="1" si="5"/>
        <v>#NAME?</v>
      </c>
      <c r="C82" s="34" t="str">
        <f t="shared" ca="1" si="3"/>
        <v/>
      </c>
      <c r="D82" s="4" t="str">
        <f t="shared" ca="1" si="4"/>
        <v/>
      </c>
      <c r="E82" s="3"/>
      <c r="F82" s="3"/>
    </row>
    <row r="83" spans="2:6">
      <c r="B83" s="2" t="e">
        <f t="shared" ca="1" si="5"/>
        <v>#NAME?</v>
      </c>
      <c r="C83" s="34" t="str">
        <f t="shared" ca="1" si="3"/>
        <v/>
      </c>
      <c r="D83" s="4" t="str">
        <f t="shared" ca="1" si="4"/>
        <v/>
      </c>
      <c r="E83" s="3"/>
      <c r="F83" s="3"/>
    </row>
    <row r="84" spans="2:6">
      <c r="B84" s="2" t="e">
        <f t="shared" ca="1" si="5"/>
        <v>#NAME?</v>
      </c>
      <c r="C84" s="34" t="str">
        <f t="shared" ca="1" si="3"/>
        <v/>
      </c>
      <c r="D84" s="4" t="str">
        <f t="shared" ca="1" si="4"/>
        <v/>
      </c>
      <c r="E84" s="3"/>
      <c r="F84" s="3"/>
    </row>
    <row r="85" spans="2:6">
      <c r="B85" s="2" t="e">
        <f t="shared" ca="1" si="5"/>
        <v>#NAME?</v>
      </c>
      <c r="C85" s="34" t="str">
        <f t="shared" ca="1" si="3"/>
        <v/>
      </c>
      <c r="D85" s="4" t="str">
        <f t="shared" ca="1" si="4"/>
        <v/>
      </c>
      <c r="E85" s="3"/>
      <c r="F85" s="3"/>
    </row>
    <row r="86" spans="2:6">
      <c r="B86" s="2" t="e">
        <f t="shared" ca="1" si="5"/>
        <v>#NAME?</v>
      </c>
      <c r="C86" s="34" t="str">
        <f t="shared" ca="1" si="3"/>
        <v/>
      </c>
      <c r="D86" s="4" t="str">
        <f t="shared" ca="1" si="4"/>
        <v/>
      </c>
      <c r="E86" s="3"/>
      <c r="F86" s="3"/>
    </row>
    <row r="87" spans="2:6">
      <c r="B87" s="2" t="e">
        <f t="shared" ca="1" si="5"/>
        <v>#NAME?</v>
      </c>
      <c r="C87" s="34" t="str">
        <f t="shared" ca="1" si="3"/>
        <v/>
      </c>
      <c r="D87" s="4" t="str">
        <f t="shared" ca="1" si="4"/>
        <v/>
      </c>
      <c r="E87" s="3"/>
      <c r="F87" s="3"/>
    </row>
    <row r="88" spans="2:6">
      <c r="B88" s="2" t="e">
        <f t="shared" ca="1" si="5"/>
        <v>#NAME?</v>
      </c>
      <c r="C88" s="34" t="str">
        <f t="shared" ca="1" si="3"/>
        <v/>
      </c>
      <c r="D88" s="4" t="str">
        <f t="shared" ca="1" si="4"/>
        <v/>
      </c>
      <c r="E88" s="3"/>
      <c r="F88" s="3"/>
    </row>
    <row r="89" spans="2:6">
      <c r="B89" s="2" t="e">
        <f t="shared" ca="1" si="5"/>
        <v>#NAME?</v>
      </c>
      <c r="C89" s="34" t="str">
        <f t="shared" ca="1" si="3"/>
        <v/>
      </c>
      <c r="D89" s="4" t="str">
        <f t="shared" ca="1" si="4"/>
        <v/>
      </c>
      <c r="E89" s="3"/>
      <c r="F89" s="3"/>
    </row>
    <row r="90" spans="2:6">
      <c r="B90" s="2" t="e">
        <f t="shared" ca="1" si="5"/>
        <v>#NAME?</v>
      </c>
      <c r="C90" s="34" t="str">
        <f t="shared" ca="1" si="3"/>
        <v/>
      </c>
      <c r="D90" s="4" t="str">
        <f t="shared" ca="1" si="4"/>
        <v/>
      </c>
      <c r="E90" s="3"/>
      <c r="F90" s="3"/>
    </row>
    <row r="91" spans="2:6">
      <c r="B91" s="2" t="e">
        <f t="shared" ca="1" si="5"/>
        <v>#NAME?</v>
      </c>
      <c r="C91" s="34" t="str">
        <f t="shared" ca="1" si="3"/>
        <v/>
      </c>
      <c r="D91" s="4" t="str">
        <f t="shared" ca="1" si="4"/>
        <v/>
      </c>
      <c r="E91" s="3"/>
      <c r="F91" s="3"/>
    </row>
    <row r="92" spans="2:6">
      <c r="B92" s="2" t="e">
        <f t="shared" ca="1" si="5"/>
        <v>#NAME?</v>
      </c>
      <c r="C92" s="34" t="str">
        <f t="shared" ca="1" si="3"/>
        <v/>
      </c>
      <c r="D92" s="4" t="str">
        <f t="shared" ca="1" si="4"/>
        <v/>
      </c>
      <c r="E92" s="3"/>
      <c r="F92" s="3"/>
    </row>
    <row r="93" spans="2:6">
      <c r="B93" s="2" t="e">
        <f t="shared" ca="1" si="5"/>
        <v>#NAME?</v>
      </c>
      <c r="C93" s="34" t="str">
        <f t="shared" ca="1" si="3"/>
        <v/>
      </c>
      <c r="D93" s="4" t="str">
        <f t="shared" ca="1" si="4"/>
        <v/>
      </c>
      <c r="E93" s="3"/>
      <c r="F93" s="3"/>
    </row>
    <row r="94" spans="2:6">
      <c r="B94" s="2" t="e">
        <f t="shared" ca="1" si="5"/>
        <v>#NAME?</v>
      </c>
      <c r="C94" s="34" t="str">
        <f t="shared" ca="1" si="3"/>
        <v/>
      </c>
      <c r="D94" s="4" t="str">
        <f t="shared" ca="1" si="4"/>
        <v/>
      </c>
      <c r="E94" s="3"/>
      <c r="F94" s="3"/>
    </row>
    <row r="95" spans="2:6">
      <c r="B95" s="2" t="e">
        <f t="shared" ca="1" si="5"/>
        <v>#NAME?</v>
      </c>
      <c r="C95" s="34" t="str">
        <f t="shared" ca="1" si="3"/>
        <v/>
      </c>
      <c r="D95" s="4" t="str">
        <f t="shared" ca="1" si="4"/>
        <v/>
      </c>
      <c r="E95" s="3"/>
      <c r="F95" s="3"/>
    </row>
    <row r="96" spans="2:6">
      <c r="B96" s="2" t="e">
        <f t="shared" ca="1" si="5"/>
        <v>#NAME?</v>
      </c>
      <c r="C96" s="34" t="str">
        <f t="shared" ca="1" si="3"/>
        <v/>
      </c>
      <c r="D96" s="4" t="str">
        <f t="shared" ca="1" si="4"/>
        <v/>
      </c>
      <c r="E96" s="3"/>
      <c r="F96" s="3"/>
    </row>
    <row r="97" spans="2:6">
      <c r="B97" s="2" t="e">
        <f t="shared" ca="1" si="5"/>
        <v>#NAME?</v>
      </c>
      <c r="C97" s="34" t="str">
        <f t="shared" ca="1" si="3"/>
        <v/>
      </c>
      <c r="D97" s="4" t="str">
        <f t="shared" ca="1" si="4"/>
        <v/>
      </c>
      <c r="E97" s="3"/>
      <c r="F97" s="3"/>
    </row>
    <row r="98" spans="2:6">
      <c r="B98" s="2" t="e">
        <f t="shared" ca="1" si="5"/>
        <v>#NAME?</v>
      </c>
      <c r="C98" s="34" t="str">
        <f t="shared" ca="1" si="3"/>
        <v/>
      </c>
      <c r="D98" s="4" t="str">
        <f t="shared" ca="1" si="4"/>
        <v/>
      </c>
      <c r="E98" s="3"/>
      <c r="F98" s="3"/>
    </row>
    <row r="99" spans="2:6">
      <c r="B99" s="2" t="e">
        <f t="shared" ca="1" si="5"/>
        <v>#NAME?</v>
      </c>
      <c r="C99" s="34" t="str">
        <f t="shared" ca="1" si="3"/>
        <v/>
      </c>
      <c r="D99" s="4" t="str">
        <f t="shared" ca="1" si="4"/>
        <v/>
      </c>
      <c r="E99" s="3"/>
      <c r="F99" s="3"/>
    </row>
    <row r="100" spans="2:6">
      <c r="B100" s="2" t="e">
        <f t="shared" ca="1" si="5"/>
        <v>#NAME?</v>
      </c>
      <c r="C100" s="34" t="str">
        <f t="shared" ca="1" si="3"/>
        <v/>
      </c>
      <c r="D100" s="4" t="str">
        <f t="shared" ca="1" si="4"/>
        <v/>
      </c>
      <c r="E100" s="3"/>
      <c r="F100" s="3"/>
    </row>
    <row r="101" spans="2:6">
      <c r="B101" s="2" t="e">
        <f t="shared" ca="1" si="5"/>
        <v>#NAME?</v>
      </c>
      <c r="C101" s="34" t="str">
        <f t="shared" ca="1" si="3"/>
        <v/>
      </c>
      <c r="D101" s="4" t="str">
        <f t="shared" ca="1" si="4"/>
        <v/>
      </c>
      <c r="E101" s="3"/>
      <c r="F101" s="3"/>
    </row>
    <row r="102" spans="2:6">
      <c r="B102" s="2" t="e">
        <f t="shared" ca="1" si="5"/>
        <v>#NAME?</v>
      </c>
      <c r="C102" s="34" t="str">
        <f t="shared" ca="1" si="3"/>
        <v/>
      </c>
      <c r="D102" s="4" t="str">
        <f t="shared" ca="1" si="4"/>
        <v/>
      </c>
      <c r="E102" s="3"/>
      <c r="F102" s="3"/>
    </row>
    <row r="103" spans="2:6">
      <c r="B103" s="2" t="e">
        <f t="shared" ca="1" si="5"/>
        <v>#NAME?</v>
      </c>
      <c r="C103" s="34" t="str">
        <f t="shared" ca="1" si="3"/>
        <v/>
      </c>
      <c r="D103" s="4" t="str">
        <f t="shared" ca="1" si="4"/>
        <v/>
      </c>
      <c r="E103" s="3"/>
      <c r="F103" s="3"/>
    </row>
    <row r="104" spans="2:6">
      <c r="B104" s="2" t="e">
        <f t="shared" ca="1" si="5"/>
        <v>#NAME?</v>
      </c>
      <c r="C104" s="34" t="str">
        <f t="shared" ca="1" si="3"/>
        <v/>
      </c>
      <c r="D104" s="4" t="str">
        <f t="shared" ca="1" si="4"/>
        <v/>
      </c>
    </row>
    <row r="105" spans="2:6">
      <c r="B105" s="2" t="e">
        <f t="shared" ca="1" si="5"/>
        <v>#NAME?</v>
      </c>
      <c r="C105" s="34" t="str">
        <f t="shared" ca="1" si="3"/>
        <v/>
      </c>
      <c r="D105" s="4" t="str">
        <f t="shared" ca="1" si="4"/>
        <v/>
      </c>
    </row>
    <row r="106" spans="2:6">
      <c r="B106" s="2" t="e">
        <f t="shared" ca="1" si="5"/>
        <v>#NAME?</v>
      </c>
      <c r="C106" s="34" t="str">
        <f t="shared" ca="1" si="3"/>
        <v/>
      </c>
      <c r="D106" s="4" t="str">
        <f t="shared" ca="1" si="4"/>
        <v/>
      </c>
    </row>
    <row r="107" spans="2:6">
      <c r="B107" s="2" t="e">
        <f t="shared" ca="1" si="5"/>
        <v>#NAME?</v>
      </c>
      <c r="C107" s="34" t="str">
        <f t="shared" ca="1" si="3"/>
        <v/>
      </c>
      <c r="D107" s="4" t="str">
        <f t="shared" ca="1" si="4"/>
        <v/>
      </c>
    </row>
    <row r="108" spans="2:6">
      <c r="B108" s="2" t="e">
        <f t="shared" ca="1" si="5"/>
        <v>#NAME?</v>
      </c>
      <c r="C108" s="34" t="str">
        <f t="shared" ca="1" si="3"/>
        <v/>
      </c>
      <c r="D108" s="4" t="str">
        <f t="shared" ca="1" si="4"/>
        <v/>
      </c>
    </row>
    <row r="109" spans="2:6">
      <c r="B109" s="2" t="e">
        <f t="shared" ca="1" si="5"/>
        <v>#NAME?</v>
      </c>
      <c r="C109" s="34" t="str">
        <f t="shared" ca="1" si="3"/>
        <v/>
      </c>
      <c r="D109" s="4" t="str">
        <f t="shared" ca="1" si="4"/>
        <v/>
      </c>
    </row>
    <row r="110" spans="2:6">
      <c r="B110" s="2" t="e">
        <f t="shared" ca="1" si="5"/>
        <v>#NAME?</v>
      </c>
      <c r="C110" s="34" t="str">
        <f t="shared" ca="1" si="3"/>
        <v/>
      </c>
      <c r="D110" s="4" t="str">
        <f t="shared" ca="1" si="4"/>
        <v/>
      </c>
    </row>
    <row r="111" spans="2:6">
      <c r="B111" s="2" t="e">
        <f t="shared" ca="1" si="5"/>
        <v>#NAME?</v>
      </c>
      <c r="C111" s="34" t="str">
        <f t="shared" ca="1" si="3"/>
        <v/>
      </c>
      <c r="D111" s="4" t="str">
        <f t="shared" ca="1" si="4"/>
        <v/>
      </c>
    </row>
    <row r="112" spans="2:6">
      <c r="B112" s="2" t="e">
        <f t="shared" ca="1" si="5"/>
        <v>#NAME?</v>
      </c>
      <c r="C112" s="34" t="str">
        <f t="shared" ca="1" si="3"/>
        <v/>
      </c>
      <c r="D112" s="4" t="str">
        <f t="shared" ca="1" si="4"/>
        <v/>
      </c>
    </row>
    <row r="113" spans="2:4">
      <c r="B113" s="2" t="e">
        <f t="shared" ca="1" si="5"/>
        <v>#NAME?</v>
      </c>
      <c r="C113" s="34" t="str">
        <f t="shared" ca="1" si="3"/>
        <v/>
      </c>
      <c r="D113" s="4" t="str">
        <f t="shared" ca="1" si="4"/>
        <v/>
      </c>
    </row>
    <row r="114" spans="2:4">
      <c r="B114" s="2" t="e">
        <f t="shared" ca="1" si="5"/>
        <v>#NAME?</v>
      </c>
      <c r="C114" s="34" t="str">
        <f t="shared" ca="1" si="3"/>
        <v/>
      </c>
      <c r="D114" s="4" t="str">
        <f t="shared" ca="1" si="4"/>
        <v/>
      </c>
    </row>
    <row r="115" spans="2:4">
      <c r="B115" s="2" t="e">
        <f t="shared" ca="1" si="5"/>
        <v>#NAME?</v>
      </c>
      <c r="C115" s="34" t="str">
        <f t="shared" ca="1" si="3"/>
        <v/>
      </c>
      <c r="D115" s="4" t="str">
        <f t="shared" ca="1" si="4"/>
        <v/>
      </c>
    </row>
    <row r="116" spans="2:4">
      <c r="B116" s="2" t="e">
        <f t="shared" ca="1" si="5"/>
        <v>#NAME?</v>
      </c>
      <c r="C116" s="34" t="str">
        <f t="shared" ca="1" si="3"/>
        <v/>
      </c>
      <c r="D116" s="4" t="str">
        <f t="shared" ca="1" si="4"/>
        <v/>
      </c>
    </row>
    <row r="117" spans="2:4">
      <c r="B117" s="2" t="e">
        <f t="shared" ca="1" si="5"/>
        <v>#NAME?</v>
      </c>
      <c r="C117" s="34" t="str">
        <f t="shared" ca="1" si="3"/>
        <v/>
      </c>
      <c r="D117" s="4" t="str">
        <f t="shared" ca="1" si="4"/>
        <v/>
      </c>
    </row>
    <row r="118" spans="2:4">
      <c r="B118" s="2" t="e">
        <f t="shared" ca="1" si="5"/>
        <v>#NAME?</v>
      </c>
      <c r="C118" s="34" t="str">
        <f t="shared" ca="1" si="3"/>
        <v/>
      </c>
      <c r="D118" s="4" t="str">
        <f t="shared" ca="1" si="4"/>
        <v/>
      </c>
    </row>
    <row r="119" spans="2:4">
      <c r="B119" s="2" t="e">
        <f t="shared" ca="1" si="5"/>
        <v>#NAME?</v>
      </c>
      <c r="C119" s="34" t="str">
        <f t="shared" ca="1" si="3"/>
        <v/>
      </c>
      <c r="D119" s="4" t="str">
        <f t="shared" ca="1" si="4"/>
        <v/>
      </c>
    </row>
    <row r="120" spans="2:4">
      <c r="B120" s="2" t="e">
        <f t="shared" ca="1" si="5"/>
        <v>#NAME?</v>
      </c>
      <c r="C120" s="34" t="str">
        <f t="shared" ca="1" si="3"/>
        <v/>
      </c>
      <c r="D120" s="4" t="str">
        <f t="shared" ca="1" si="4"/>
        <v/>
      </c>
    </row>
    <row r="121" spans="2:4">
      <c r="B121" s="2" t="e">
        <f t="shared" ca="1" si="5"/>
        <v>#NAME?</v>
      </c>
      <c r="C121" s="34" t="str">
        <f t="shared" ca="1" si="3"/>
        <v/>
      </c>
      <c r="D121" s="4" t="str">
        <f t="shared" ca="1" si="4"/>
        <v/>
      </c>
    </row>
    <row r="122" spans="2:4">
      <c r="B122" s="2" t="e">
        <f t="shared" ca="1" si="5"/>
        <v>#NAME?</v>
      </c>
      <c r="C122" s="34" t="str">
        <f t="shared" ca="1" si="3"/>
        <v/>
      </c>
      <c r="D122" s="4" t="str">
        <f t="shared" ca="1" si="4"/>
        <v/>
      </c>
    </row>
    <row r="123" spans="2:4">
      <c r="B123" s="2" t="e">
        <f t="shared" ca="1" si="5"/>
        <v>#NAME?</v>
      </c>
      <c r="C123" s="34" t="str">
        <f t="shared" ca="1" si="3"/>
        <v/>
      </c>
      <c r="D123" s="4" t="str">
        <f t="shared" ca="1" si="4"/>
        <v/>
      </c>
    </row>
    <row r="124" spans="2:4">
      <c r="B124" s="2" t="e">
        <f t="shared" ca="1" si="5"/>
        <v>#NAME?</v>
      </c>
      <c r="C124" s="34" t="str">
        <f t="shared" ca="1" si="3"/>
        <v/>
      </c>
      <c r="D124" s="4" t="str">
        <f t="shared" ca="1" si="4"/>
        <v/>
      </c>
    </row>
    <row r="125" spans="2:4">
      <c r="B125" s="2" t="e">
        <f t="shared" ca="1" si="5"/>
        <v>#NAME?</v>
      </c>
      <c r="C125" s="34" t="str">
        <f t="shared" ca="1" si="3"/>
        <v/>
      </c>
      <c r="D125" s="4" t="str">
        <f t="shared" ca="1" si="4"/>
        <v/>
      </c>
    </row>
    <row r="126" spans="2:4">
      <c r="B126" s="2" t="e">
        <f t="shared" ca="1" si="5"/>
        <v>#NAME?</v>
      </c>
      <c r="C126" s="34" t="str">
        <f t="shared" ca="1" si="3"/>
        <v/>
      </c>
      <c r="D126" s="4" t="str">
        <f t="shared" ca="1" si="4"/>
        <v/>
      </c>
    </row>
    <row r="127" spans="2:4">
      <c r="B127" s="2" t="e">
        <f t="shared" ca="1" si="5"/>
        <v>#NAME?</v>
      </c>
      <c r="C127" s="34" t="str">
        <f t="shared" ca="1" si="3"/>
        <v/>
      </c>
      <c r="D127" s="4" t="str">
        <f t="shared" ca="1" si="4"/>
        <v/>
      </c>
    </row>
    <row r="128" spans="2:4">
      <c r="B128" s="2" t="e">
        <f t="shared" ca="1" si="5"/>
        <v>#NAME?</v>
      </c>
      <c r="C128" s="34" t="str">
        <f t="shared" ca="1" si="3"/>
        <v/>
      </c>
      <c r="D128" s="4" t="str">
        <f t="shared" ca="1" si="4"/>
        <v/>
      </c>
    </row>
    <row r="129" spans="2:4">
      <c r="B129" s="2" t="e">
        <f t="shared" ca="1" si="5"/>
        <v>#NAME?</v>
      </c>
      <c r="C129" s="34" t="str">
        <f t="shared" ca="1" si="3"/>
        <v/>
      </c>
      <c r="D129" s="4" t="str">
        <f t="shared" ca="1" si="4"/>
        <v/>
      </c>
    </row>
    <row r="130" spans="2:4">
      <c r="B130" s="2" t="e">
        <f t="shared" ca="1" si="5"/>
        <v>#NAME?</v>
      </c>
      <c r="C130" s="34" t="str">
        <f t="shared" ca="1" si="3"/>
        <v/>
      </c>
      <c r="D130" s="4" t="str">
        <f t="shared" ca="1" si="4"/>
        <v/>
      </c>
    </row>
    <row r="131" spans="2:4">
      <c r="B131" s="2" t="e">
        <f t="shared" ca="1" si="5"/>
        <v>#NAME?</v>
      </c>
      <c r="C131" s="34" t="str">
        <f t="shared" ca="1" si="3"/>
        <v/>
      </c>
      <c r="D131" s="4" t="str">
        <f t="shared" ca="1" si="4"/>
        <v/>
      </c>
    </row>
    <row r="132" spans="2:4">
      <c r="B132" s="2" t="e">
        <f t="shared" ca="1" si="5"/>
        <v>#NAME?</v>
      </c>
      <c r="C132" s="34" t="str">
        <f t="shared" ref="C132:C195" ca="1" si="6">IFERROR(_xlfn.NORM.DIST(B132,$G$2,SQRT($H$2),FALSE),"")</f>
        <v/>
      </c>
      <c r="D132" s="4" t="str">
        <f t="shared" ref="D132:D195" ca="1" si="7">IFERROR(_xlfn.NORM.DIST(B132,$G$2,SQRT($H$2),TRUE),"")</f>
        <v/>
      </c>
    </row>
    <row r="133" spans="2:4">
      <c r="B133" s="2" t="e">
        <f t="shared" ref="B133:B196" ca="1" si="8">IF(B132="","",IF(B132&gt;2*$G$2-$B$3,"",B132+(($G$2-$B$3)/($B$1*0.5))))</f>
        <v>#NAME?</v>
      </c>
      <c r="C133" s="34" t="str">
        <f t="shared" ca="1" si="6"/>
        <v/>
      </c>
      <c r="D133" s="4" t="str">
        <f t="shared" ca="1" si="7"/>
        <v/>
      </c>
    </row>
    <row r="134" spans="2:4">
      <c r="B134" s="2" t="e">
        <f t="shared" ca="1" si="8"/>
        <v>#NAME?</v>
      </c>
      <c r="C134" s="34" t="str">
        <f t="shared" ca="1" si="6"/>
        <v/>
      </c>
      <c r="D134" s="4" t="str">
        <f t="shared" ca="1" si="7"/>
        <v/>
      </c>
    </row>
    <row r="135" spans="2:4">
      <c r="B135" s="2" t="e">
        <f t="shared" ca="1" si="8"/>
        <v>#NAME?</v>
      </c>
      <c r="C135" s="34" t="str">
        <f t="shared" ca="1" si="6"/>
        <v/>
      </c>
      <c r="D135" s="4" t="str">
        <f t="shared" ca="1" si="7"/>
        <v/>
      </c>
    </row>
    <row r="136" spans="2:4">
      <c r="B136" s="2" t="e">
        <f t="shared" ca="1" si="8"/>
        <v>#NAME?</v>
      </c>
      <c r="C136" s="34" t="str">
        <f t="shared" ca="1" si="6"/>
        <v/>
      </c>
      <c r="D136" s="4" t="str">
        <f t="shared" ca="1" si="7"/>
        <v/>
      </c>
    </row>
    <row r="137" spans="2:4">
      <c r="B137" s="2" t="e">
        <f t="shared" ca="1" si="8"/>
        <v>#NAME?</v>
      </c>
      <c r="C137" s="34" t="str">
        <f t="shared" ca="1" si="6"/>
        <v/>
      </c>
      <c r="D137" s="4" t="str">
        <f t="shared" ca="1" si="7"/>
        <v/>
      </c>
    </row>
    <row r="138" spans="2:4">
      <c r="B138" s="2" t="e">
        <f t="shared" ca="1" si="8"/>
        <v>#NAME?</v>
      </c>
      <c r="C138" s="34" t="str">
        <f t="shared" ca="1" si="6"/>
        <v/>
      </c>
      <c r="D138" s="4" t="str">
        <f t="shared" ca="1" si="7"/>
        <v/>
      </c>
    </row>
    <row r="139" spans="2:4">
      <c r="B139" s="2" t="e">
        <f t="shared" ca="1" si="8"/>
        <v>#NAME?</v>
      </c>
      <c r="C139" s="34" t="str">
        <f t="shared" ca="1" si="6"/>
        <v/>
      </c>
      <c r="D139" s="4" t="str">
        <f t="shared" ca="1" si="7"/>
        <v/>
      </c>
    </row>
    <row r="140" spans="2:4">
      <c r="B140" s="2" t="e">
        <f t="shared" ca="1" si="8"/>
        <v>#NAME?</v>
      </c>
      <c r="C140" s="34" t="str">
        <f t="shared" ca="1" si="6"/>
        <v/>
      </c>
      <c r="D140" s="4" t="str">
        <f t="shared" ca="1" si="7"/>
        <v/>
      </c>
    </row>
    <row r="141" spans="2:4">
      <c r="B141" s="2" t="e">
        <f t="shared" ca="1" si="8"/>
        <v>#NAME?</v>
      </c>
      <c r="C141" s="34" t="str">
        <f t="shared" ca="1" si="6"/>
        <v/>
      </c>
      <c r="D141" s="4" t="str">
        <f t="shared" ca="1" si="7"/>
        <v/>
      </c>
    </row>
    <row r="142" spans="2:4">
      <c r="B142" s="2" t="e">
        <f t="shared" ca="1" si="8"/>
        <v>#NAME?</v>
      </c>
      <c r="C142" s="34" t="str">
        <f t="shared" ca="1" si="6"/>
        <v/>
      </c>
      <c r="D142" s="4" t="str">
        <f t="shared" ca="1" si="7"/>
        <v/>
      </c>
    </row>
    <row r="143" spans="2:4">
      <c r="B143" s="2" t="e">
        <f t="shared" ca="1" si="8"/>
        <v>#NAME?</v>
      </c>
      <c r="C143" s="34" t="str">
        <f t="shared" ca="1" si="6"/>
        <v/>
      </c>
      <c r="D143" s="4" t="str">
        <f t="shared" ca="1" si="7"/>
        <v/>
      </c>
    </row>
    <row r="144" spans="2:4">
      <c r="B144" s="2" t="e">
        <f t="shared" ca="1" si="8"/>
        <v>#NAME?</v>
      </c>
      <c r="C144" s="34" t="str">
        <f t="shared" ca="1" si="6"/>
        <v/>
      </c>
      <c r="D144" s="4" t="str">
        <f t="shared" ca="1" si="7"/>
        <v/>
      </c>
    </row>
    <row r="145" spans="2:4">
      <c r="B145" s="2" t="e">
        <f t="shared" ca="1" si="8"/>
        <v>#NAME?</v>
      </c>
      <c r="C145" s="34" t="str">
        <f t="shared" ca="1" si="6"/>
        <v/>
      </c>
      <c r="D145" s="4" t="str">
        <f t="shared" ca="1" si="7"/>
        <v/>
      </c>
    </row>
    <row r="146" spans="2:4">
      <c r="B146" s="2" t="e">
        <f t="shared" ca="1" si="8"/>
        <v>#NAME?</v>
      </c>
      <c r="C146" s="34" t="str">
        <f t="shared" ca="1" si="6"/>
        <v/>
      </c>
      <c r="D146" s="4" t="str">
        <f t="shared" ca="1" si="7"/>
        <v/>
      </c>
    </row>
    <row r="147" spans="2:4">
      <c r="B147" s="2" t="e">
        <f t="shared" ca="1" si="8"/>
        <v>#NAME?</v>
      </c>
      <c r="C147" s="34" t="str">
        <f t="shared" ca="1" si="6"/>
        <v/>
      </c>
      <c r="D147" s="4" t="str">
        <f t="shared" ca="1" si="7"/>
        <v/>
      </c>
    </row>
    <row r="148" spans="2:4">
      <c r="B148" s="2" t="e">
        <f t="shared" ca="1" si="8"/>
        <v>#NAME?</v>
      </c>
      <c r="C148" s="34" t="str">
        <f t="shared" ca="1" si="6"/>
        <v/>
      </c>
      <c r="D148" s="4" t="str">
        <f t="shared" ca="1" si="7"/>
        <v/>
      </c>
    </row>
    <row r="149" spans="2:4">
      <c r="B149" s="2" t="e">
        <f t="shared" ca="1" si="8"/>
        <v>#NAME?</v>
      </c>
      <c r="C149" s="34" t="str">
        <f t="shared" ca="1" si="6"/>
        <v/>
      </c>
      <c r="D149" s="4" t="str">
        <f t="shared" ca="1" si="7"/>
        <v/>
      </c>
    </row>
    <row r="150" spans="2:4">
      <c r="B150" s="2" t="e">
        <f t="shared" ca="1" si="8"/>
        <v>#NAME?</v>
      </c>
      <c r="C150" s="34" t="str">
        <f t="shared" ca="1" si="6"/>
        <v/>
      </c>
      <c r="D150" s="4" t="str">
        <f t="shared" ca="1" si="7"/>
        <v/>
      </c>
    </row>
    <row r="151" spans="2:4">
      <c r="B151" s="2" t="e">
        <f t="shared" ca="1" si="8"/>
        <v>#NAME?</v>
      </c>
      <c r="C151" s="34" t="str">
        <f t="shared" ca="1" si="6"/>
        <v/>
      </c>
      <c r="D151" s="4" t="str">
        <f t="shared" ca="1" si="7"/>
        <v/>
      </c>
    </row>
    <row r="152" spans="2:4">
      <c r="B152" s="2" t="e">
        <f t="shared" ca="1" si="8"/>
        <v>#NAME?</v>
      </c>
      <c r="C152" s="34" t="str">
        <f t="shared" ca="1" si="6"/>
        <v/>
      </c>
      <c r="D152" s="4" t="str">
        <f t="shared" ca="1" si="7"/>
        <v/>
      </c>
    </row>
    <row r="153" spans="2:4">
      <c r="B153" s="2" t="e">
        <f t="shared" ca="1" si="8"/>
        <v>#NAME?</v>
      </c>
      <c r="C153" s="34" t="str">
        <f t="shared" ca="1" si="6"/>
        <v/>
      </c>
      <c r="D153" s="4" t="str">
        <f t="shared" ca="1" si="7"/>
        <v/>
      </c>
    </row>
    <row r="154" spans="2:4">
      <c r="B154" s="2" t="e">
        <f t="shared" ca="1" si="8"/>
        <v>#NAME?</v>
      </c>
      <c r="C154" s="34" t="str">
        <f t="shared" ca="1" si="6"/>
        <v/>
      </c>
      <c r="D154" s="4" t="str">
        <f t="shared" ca="1" si="7"/>
        <v/>
      </c>
    </row>
    <row r="155" spans="2:4">
      <c r="B155" s="2" t="e">
        <f t="shared" ca="1" si="8"/>
        <v>#NAME?</v>
      </c>
      <c r="C155" s="34" t="str">
        <f t="shared" ca="1" si="6"/>
        <v/>
      </c>
      <c r="D155" s="4" t="str">
        <f t="shared" ca="1" si="7"/>
        <v/>
      </c>
    </row>
    <row r="156" spans="2:4">
      <c r="B156" s="2" t="e">
        <f t="shared" ca="1" si="8"/>
        <v>#NAME?</v>
      </c>
      <c r="C156" s="34" t="str">
        <f t="shared" ca="1" si="6"/>
        <v/>
      </c>
      <c r="D156" s="4" t="str">
        <f t="shared" ca="1" si="7"/>
        <v/>
      </c>
    </row>
    <row r="157" spans="2:4">
      <c r="B157" s="2" t="e">
        <f t="shared" ca="1" si="8"/>
        <v>#NAME?</v>
      </c>
      <c r="C157" s="34" t="str">
        <f t="shared" ca="1" si="6"/>
        <v/>
      </c>
      <c r="D157" s="4" t="str">
        <f t="shared" ca="1" si="7"/>
        <v/>
      </c>
    </row>
    <row r="158" spans="2:4">
      <c r="B158" s="2" t="e">
        <f t="shared" ca="1" si="8"/>
        <v>#NAME?</v>
      </c>
      <c r="C158" s="34" t="str">
        <f t="shared" ca="1" si="6"/>
        <v/>
      </c>
      <c r="D158" s="4" t="str">
        <f t="shared" ca="1" si="7"/>
        <v/>
      </c>
    </row>
    <row r="159" spans="2:4">
      <c r="B159" s="2" t="e">
        <f t="shared" ca="1" si="8"/>
        <v>#NAME?</v>
      </c>
      <c r="C159" s="34" t="str">
        <f t="shared" ca="1" si="6"/>
        <v/>
      </c>
      <c r="D159" s="4" t="str">
        <f t="shared" ca="1" si="7"/>
        <v/>
      </c>
    </row>
    <row r="160" spans="2:4">
      <c r="B160" s="2" t="e">
        <f t="shared" ca="1" si="8"/>
        <v>#NAME?</v>
      </c>
      <c r="C160" s="34" t="str">
        <f t="shared" ca="1" si="6"/>
        <v/>
      </c>
      <c r="D160" s="4" t="str">
        <f t="shared" ca="1" si="7"/>
        <v/>
      </c>
    </row>
    <row r="161" spans="2:4">
      <c r="B161" s="2" t="e">
        <f t="shared" ca="1" si="8"/>
        <v>#NAME?</v>
      </c>
      <c r="C161" s="34" t="str">
        <f t="shared" ca="1" si="6"/>
        <v/>
      </c>
      <c r="D161" s="4" t="str">
        <f t="shared" ca="1" si="7"/>
        <v/>
      </c>
    </row>
    <row r="162" spans="2:4">
      <c r="B162" s="2" t="e">
        <f t="shared" ca="1" si="8"/>
        <v>#NAME?</v>
      </c>
      <c r="C162" s="34" t="str">
        <f t="shared" ca="1" si="6"/>
        <v/>
      </c>
      <c r="D162" s="4" t="str">
        <f t="shared" ca="1" si="7"/>
        <v/>
      </c>
    </row>
    <row r="163" spans="2:4">
      <c r="B163" s="2" t="e">
        <f t="shared" ca="1" si="8"/>
        <v>#NAME?</v>
      </c>
      <c r="C163" s="34" t="str">
        <f t="shared" ca="1" si="6"/>
        <v/>
      </c>
      <c r="D163" s="4" t="str">
        <f t="shared" ca="1" si="7"/>
        <v/>
      </c>
    </row>
    <row r="164" spans="2:4">
      <c r="B164" s="2" t="e">
        <f t="shared" ca="1" si="8"/>
        <v>#NAME?</v>
      </c>
      <c r="C164" s="34" t="str">
        <f t="shared" ca="1" si="6"/>
        <v/>
      </c>
      <c r="D164" s="4" t="str">
        <f t="shared" ca="1" si="7"/>
        <v/>
      </c>
    </row>
    <row r="165" spans="2:4">
      <c r="B165" s="2" t="e">
        <f t="shared" ca="1" si="8"/>
        <v>#NAME?</v>
      </c>
      <c r="C165" s="34" t="str">
        <f t="shared" ca="1" si="6"/>
        <v/>
      </c>
      <c r="D165" s="4" t="str">
        <f t="shared" ca="1" si="7"/>
        <v/>
      </c>
    </row>
    <row r="166" spans="2:4">
      <c r="B166" s="2" t="e">
        <f t="shared" ca="1" si="8"/>
        <v>#NAME?</v>
      </c>
      <c r="C166" s="34" t="str">
        <f t="shared" ca="1" si="6"/>
        <v/>
      </c>
      <c r="D166" s="4" t="str">
        <f t="shared" ca="1" si="7"/>
        <v/>
      </c>
    </row>
    <row r="167" spans="2:4">
      <c r="B167" s="2" t="e">
        <f t="shared" ca="1" si="8"/>
        <v>#NAME?</v>
      </c>
      <c r="C167" s="34" t="str">
        <f t="shared" ca="1" si="6"/>
        <v/>
      </c>
      <c r="D167" s="4" t="str">
        <f t="shared" ca="1" si="7"/>
        <v/>
      </c>
    </row>
    <row r="168" spans="2:4">
      <c r="B168" s="2" t="e">
        <f t="shared" ca="1" si="8"/>
        <v>#NAME?</v>
      </c>
      <c r="C168" s="34" t="str">
        <f t="shared" ca="1" si="6"/>
        <v/>
      </c>
      <c r="D168" s="4" t="str">
        <f t="shared" ca="1" si="7"/>
        <v/>
      </c>
    </row>
    <row r="169" spans="2:4">
      <c r="B169" s="2" t="e">
        <f t="shared" ca="1" si="8"/>
        <v>#NAME?</v>
      </c>
      <c r="C169" s="34" t="str">
        <f t="shared" ca="1" si="6"/>
        <v/>
      </c>
      <c r="D169" s="4" t="str">
        <f t="shared" ca="1" si="7"/>
        <v/>
      </c>
    </row>
    <row r="170" spans="2:4">
      <c r="B170" s="2" t="e">
        <f t="shared" ca="1" si="8"/>
        <v>#NAME?</v>
      </c>
      <c r="C170" s="34" t="str">
        <f t="shared" ca="1" si="6"/>
        <v/>
      </c>
      <c r="D170" s="4" t="str">
        <f t="shared" ca="1" si="7"/>
        <v/>
      </c>
    </row>
    <row r="171" spans="2:4">
      <c r="B171" s="2" t="e">
        <f t="shared" ca="1" si="8"/>
        <v>#NAME?</v>
      </c>
      <c r="C171" s="34" t="str">
        <f t="shared" ca="1" si="6"/>
        <v/>
      </c>
      <c r="D171" s="4" t="str">
        <f t="shared" ca="1" si="7"/>
        <v/>
      </c>
    </row>
    <row r="172" spans="2:4">
      <c r="B172" s="2" t="e">
        <f t="shared" ca="1" si="8"/>
        <v>#NAME?</v>
      </c>
      <c r="C172" s="34" t="str">
        <f t="shared" ca="1" si="6"/>
        <v/>
      </c>
      <c r="D172" s="4" t="str">
        <f t="shared" ca="1" si="7"/>
        <v/>
      </c>
    </row>
    <row r="173" spans="2:4">
      <c r="B173" s="2" t="e">
        <f t="shared" ca="1" si="8"/>
        <v>#NAME?</v>
      </c>
      <c r="C173" s="34" t="str">
        <f t="shared" ca="1" si="6"/>
        <v/>
      </c>
      <c r="D173" s="4" t="str">
        <f t="shared" ca="1" si="7"/>
        <v/>
      </c>
    </row>
    <row r="174" spans="2:4">
      <c r="B174" s="2" t="e">
        <f t="shared" ca="1" si="8"/>
        <v>#NAME?</v>
      </c>
      <c r="C174" s="34" t="str">
        <f t="shared" ca="1" si="6"/>
        <v/>
      </c>
      <c r="D174" s="4" t="str">
        <f t="shared" ca="1" si="7"/>
        <v/>
      </c>
    </row>
    <row r="175" spans="2:4">
      <c r="B175" s="2" t="e">
        <f t="shared" ca="1" si="8"/>
        <v>#NAME?</v>
      </c>
      <c r="C175" s="34" t="str">
        <f t="shared" ca="1" si="6"/>
        <v/>
      </c>
      <c r="D175" s="4" t="str">
        <f t="shared" ca="1" si="7"/>
        <v/>
      </c>
    </row>
    <row r="176" spans="2:4">
      <c r="B176" s="2" t="e">
        <f t="shared" ca="1" si="8"/>
        <v>#NAME?</v>
      </c>
      <c r="C176" s="34" t="str">
        <f t="shared" ca="1" si="6"/>
        <v/>
      </c>
      <c r="D176" s="4" t="str">
        <f t="shared" ca="1" si="7"/>
        <v/>
      </c>
    </row>
    <row r="177" spans="2:4">
      <c r="B177" s="2" t="e">
        <f t="shared" ca="1" si="8"/>
        <v>#NAME?</v>
      </c>
      <c r="C177" s="34" t="str">
        <f t="shared" ca="1" si="6"/>
        <v/>
      </c>
      <c r="D177" s="4" t="str">
        <f t="shared" ca="1" si="7"/>
        <v/>
      </c>
    </row>
    <row r="178" spans="2:4">
      <c r="B178" s="2" t="e">
        <f t="shared" ca="1" si="8"/>
        <v>#NAME?</v>
      </c>
      <c r="C178" s="34" t="str">
        <f t="shared" ca="1" si="6"/>
        <v/>
      </c>
      <c r="D178" s="4" t="str">
        <f t="shared" ca="1" si="7"/>
        <v/>
      </c>
    </row>
    <row r="179" spans="2:4">
      <c r="B179" s="2" t="e">
        <f t="shared" ca="1" si="8"/>
        <v>#NAME?</v>
      </c>
      <c r="C179" s="34" t="str">
        <f t="shared" ca="1" si="6"/>
        <v/>
      </c>
      <c r="D179" s="4" t="str">
        <f t="shared" ca="1" si="7"/>
        <v/>
      </c>
    </row>
    <row r="180" spans="2:4">
      <c r="B180" s="2" t="e">
        <f t="shared" ca="1" si="8"/>
        <v>#NAME?</v>
      </c>
      <c r="C180" s="34" t="str">
        <f t="shared" ca="1" si="6"/>
        <v/>
      </c>
      <c r="D180" s="4" t="str">
        <f t="shared" ca="1" si="7"/>
        <v/>
      </c>
    </row>
    <row r="181" spans="2:4">
      <c r="B181" s="2" t="e">
        <f t="shared" ca="1" si="8"/>
        <v>#NAME?</v>
      </c>
      <c r="C181" s="34" t="str">
        <f t="shared" ca="1" si="6"/>
        <v/>
      </c>
      <c r="D181" s="4" t="str">
        <f t="shared" ca="1" si="7"/>
        <v/>
      </c>
    </row>
    <row r="182" spans="2:4">
      <c r="B182" s="2" t="e">
        <f t="shared" ca="1" si="8"/>
        <v>#NAME?</v>
      </c>
      <c r="C182" s="34" t="str">
        <f t="shared" ca="1" si="6"/>
        <v/>
      </c>
      <c r="D182" s="4" t="str">
        <f t="shared" ca="1" si="7"/>
        <v/>
      </c>
    </row>
    <row r="183" spans="2:4">
      <c r="B183" s="2" t="e">
        <f t="shared" ca="1" si="8"/>
        <v>#NAME?</v>
      </c>
      <c r="C183" s="34" t="str">
        <f t="shared" ca="1" si="6"/>
        <v/>
      </c>
      <c r="D183" s="4" t="str">
        <f t="shared" ca="1" si="7"/>
        <v/>
      </c>
    </row>
    <row r="184" spans="2:4">
      <c r="B184" s="2" t="e">
        <f t="shared" ca="1" si="8"/>
        <v>#NAME?</v>
      </c>
      <c r="C184" s="34" t="str">
        <f t="shared" ca="1" si="6"/>
        <v/>
      </c>
      <c r="D184" s="4" t="str">
        <f t="shared" ca="1" si="7"/>
        <v/>
      </c>
    </row>
    <row r="185" spans="2:4">
      <c r="B185" s="2" t="e">
        <f t="shared" ca="1" si="8"/>
        <v>#NAME?</v>
      </c>
      <c r="C185" s="34" t="str">
        <f t="shared" ca="1" si="6"/>
        <v/>
      </c>
      <c r="D185" s="4" t="str">
        <f t="shared" ca="1" si="7"/>
        <v/>
      </c>
    </row>
    <row r="186" spans="2:4">
      <c r="B186" s="2" t="e">
        <f t="shared" ca="1" si="8"/>
        <v>#NAME?</v>
      </c>
      <c r="C186" s="34" t="str">
        <f t="shared" ca="1" si="6"/>
        <v/>
      </c>
      <c r="D186" s="4" t="str">
        <f t="shared" ca="1" si="7"/>
        <v/>
      </c>
    </row>
    <row r="187" spans="2:4">
      <c r="B187" s="2" t="e">
        <f t="shared" ca="1" si="8"/>
        <v>#NAME?</v>
      </c>
      <c r="C187" s="34" t="str">
        <f t="shared" ca="1" si="6"/>
        <v/>
      </c>
      <c r="D187" s="4" t="str">
        <f t="shared" ca="1" si="7"/>
        <v/>
      </c>
    </row>
    <row r="188" spans="2:4">
      <c r="B188" s="2" t="e">
        <f t="shared" ca="1" si="8"/>
        <v>#NAME?</v>
      </c>
      <c r="C188" s="34" t="str">
        <f t="shared" ca="1" si="6"/>
        <v/>
      </c>
      <c r="D188" s="4" t="str">
        <f t="shared" ca="1" si="7"/>
        <v/>
      </c>
    </row>
    <row r="189" spans="2:4">
      <c r="B189" s="2" t="e">
        <f t="shared" ca="1" si="8"/>
        <v>#NAME?</v>
      </c>
      <c r="C189" s="34" t="str">
        <f t="shared" ca="1" si="6"/>
        <v/>
      </c>
      <c r="D189" s="4" t="str">
        <f t="shared" ca="1" si="7"/>
        <v/>
      </c>
    </row>
    <row r="190" spans="2:4">
      <c r="B190" s="2" t="e">
        <f t="shared" ca="1" si="8"/>
        <v>#NAME?</v>
      </c>
      <c r="C190" s="34" t="str">
        <f t="shared" ca="1" si="6"/>
        <v/>
      </c>
      <c r="D190" s="4" t="str">
        <f t="shared" ca="1" si="7"/>
        <v/>
      </c>
    </row>
    <row r="191" spans="2:4">
      <c r="B191" s="2" t="e">
        <f t="shared" ca="1" si="8"/>
        <v>#NAME?</v>
      </c>
      <c r="C191" s="34" t="str">
        <f t="shared" ca="1" si="6"/>
        <v/>
      </c>
      <c r="D191" s="4" t="str">
        <f t="shared" ca="1" si="7"/>
        <v/>
      </c>
    </row>
    <row r="192" spans="2:4">
      <c r="B192" s="2" t="e">
        <f t="shared" ca="1" si="8"/>
        <v>#NAME?</v>
      </c>
      <c r="C192" s="34" t="str">
        <f t="shared" ca="1" si="6"/>
        <v/>
      </c>
      <c r="D192" s="4" t="str">
        <f t="shared" ca="1" si="7"/>
        <v/>
      </c>
    </row>
    <row r="193" spans="2:4">
      <c r="B193" s="2" t="e">
        <f t="shared" ca="1" si="8"/>
        <v>#NAME?</v>
      </c>
      <c r="C193" s="34" t="str">
        <f t="shared" ca="1" si="6"/>
        <v/>
      </c>
      <c r="D193" s="4" t="str">
        <f t="shared" ca="1" si="7"/>
        <v/>
      </c>
    </row>
    <row r="194" spans="2:4">
      <c r="B194" s="2" t="e">
        <f t="shared" ca="1" si="8"/>
        <v>#NAME?</v>
      </c>
      <c r="C194" s="34" t="str">
        <f t="shared" ca="1" si="6"/>
        <v/>
      </c>
      <c r="D194" s="4" t="str">
        <f t="shared" ca="1" si="7"/>
        <v/>
      </c>
    </row>
    <row r="195" spans="2:4">
      <c r="B195" s="2" t="e">
        <f t="shared" ca="1" si="8"/>
        <v>#NAME?</v>
      </c>
      <c r="C195" s="34" t="str">
        <f t="shared" ca="1" si="6"/>
        <v/>
      </c>
      <c r="D195" s="4" t="str">
        <f t="shared" ca="1" si="7"/>
        <v/>
      </c>
    </row>
    <row r="196" spans="2:4">
      <c r="B196" s="2" t="e">
        <f t="shared" ca="1" si="8"/>
        <v>#NAME?</v>
      </c>
      <c r="C196" s="34" t="str">
        <f t="shared" ref="C196:C259" ca="1" si="9">IFERROR(_xlfn.NORM.DIST(B196,$G$2,SQRT($H$2),FALSE),"")</f>
        <v/>
      </c>
      <c r="D196" s="4" t="str">
        <f t="shared" ref="D196:D259" ca="1" si="10">IFERROR(_xlfn.NORM.DIST(B196,$G$2,SQRT($H$2),TRUE),"")</f>
        <v/>
      </c>
    </row>
    <row r="197" spans="2:4">
      <c r="B197" s="2" t="e">
        <f t="shared" ref="B197:B260" ca="1" si="11">IF(B196="","",IF(B196&gt;2*$G$2-$B$3,"",B196+(($G$2-$B$3)/($B$1*0.5))))</f>
        <v>#NAME?</v>
      </c>
      <c r="C197" s="34" t="str">
        <f t="shared" ca="1" si="9"/>
        <v/>
      </c>
      <c r="D197" s="4" t="str">
        <f t="shared" ca="1" si="10"/>
        <v/>
      </c>
    </row>
    <row r="198" spans="2:4">
      <c r="B198" s="2" t="e">
        <f t="shared" ca="1" si="11"/>
        <v>#NAME?</v>
      </c>
      <c r="C198" s="34" t="str">
        <f t="shared" ca="1" si="9"/>
        <v/>
      </c>
      <c r="D198" s="4" t="str">
        <f t="shared" ca="1" si="10"/>
        <v/>
      </c>
    </row>
    <row r="199" spans="2:4">
      <c r="B199" s="2" t="e">
        <f t="shared" ca="1" si="11"/>
        <v>#NAME?</v>
      </c>
      <c r="C199" s="34" t="str">
        <f t="shared" ca="1" si="9"/>
        <v/>
      </c>
      <c r="D199" s="4" t="str">
        <f t="shared" ca="1" si="10"/>
        <v/>
      </c>
    </row>
    <row r="200" spans="2:4">
      <c r="B200" s="2" t="e">
        <f t="shared" ca="1" si="11"/>
        <v>#NAME?</v>
      </c>
      <c r="C200" s="34" t="str">
        <f t="shared" ca="1" si="9"/>
        <v/>
      </c>
      <c r="D200" s="4" t="str">
        <f t="shared" ca="1" si="10"/>
        <v/>
      </c>
    </row>
    <row r="201" spans="2:4">
      <c r="B201" s="2" t="e">
        <f t="shared" ca="1" si="11"/>
        <v>#NAME?</v>
      </c>
      <c r="C201" s="34" t="str">
        <f t="shared" ca="1" si="9"/>
        <v/>
      </c>
      <c r="D201" s="4" t="str">
        <f t="shared" ca="1" si="10"/>
        <v/>
      </c>
    </row>
    <row r="202" spans="2:4">
      <c r="B202" s="2" t="e">
        <f t="shared" ca="1" si="11"/>
        <v>#NAME?</v>
      </c>
      <c r="C202" s="34" t="str">
        <f t="shared" ca="1" si="9"/>
        <v/>
      </c>
      <c r="D202" s="4" t="str">
        <f t="shared" ca="1" si="10"/>
        <v/>
      </c>
    </row>
    <row r="203" spans="2:4">
      <c r="B203" s="2" t="e">
        <f t="shared" ca="1" si="11"/>
        <v>#NAME?</v>
      </c>
      <c r="C203" s="34" t="str">
        <f t="shared" ca="1" si="9"/>
        <v/>
      </c>
      <c r="D203" s="4" t="str">
        <f t="shared" ca="1" si="10"/>
        <v/>
      </c>
    </row>
    <row r="204" spans="2:4">
      <c r="B204" s="2" t="e">
        <f t="shared" ca="1" si="11"/>
        <v>#NAME?</v>
      </c>
      <c r="C204" s="34" t="str">
        <f t="shared" ca="1" si="9"/>
        <v/>
      </c>
      <c r="D204" s="4" t="str">
        <f t="shared" ca="1" si="10"/>
        <v/>
      </c>
    </row>
    <row r="205" spans="2:4">
      <c r="B205" s="2" t="e">
        <f t="shared" ca="1" si="11"/>
        <v>#NAME?</v>
      </c>
      <c r="C205" s="34" t="str">
        <f t="shared" ca="1" si="9"/>
        <v/>
      </c>
      <c r="D205" s="4" t="str">
        <f t="shared" ca="1" si="10"/>
        <v/>
      </c>
    </row>
    <row r="206" spans="2:4">
      <c r="B206" s="2" t="e">
        <f t="shared" ca="1" si="11"/>
        <v>#NAME?</v>
      </c>
      <c r="C206" s="34" t="str">
        <f t="shared" ca="1" si="9"/>
        <v/>
      </c>
      <c r="D206" s="4" t="str">
        <f t="shared" ca="1" si="10"/>
        <v/>
      </c>
    </row>
    <row r="207" spans="2:4">
      <c r="B207" s="2" t="e">
        <f t="shared" ca="1" si="11"/>
        <v>#NAME?</v>
      </c>
      <c r="C207" s="34" t="str">
        <f t="shared" ca="1" si="9"/>
        <v/>
      </c>
      <c r="D207" s="4" t="str">
        <f t="shared" ca="1" si="10"/>
        <v/>
      </c>
    </row>
    <row r="208" spans="2:4">
      <c r="B208" s="2" t="e">
        <f t="shared" ca="1" si="11"/>
        <v>#NAME?</v>
      </c>
      <c r="C208" s="34" t="str">
        <f t="shared" ca="1" si="9"/>
        <v/>
      </c>
      <c r="D208" s="4" t="str">
        <f t="shared" ca="1" si="10"/>
        <v/>
      </c>
    </row>
    <row r="209" spans="2:4">
      <c r="B209" s="2" t="e">
        <f t="shared" ca="1" si="11"/>
        <v>#NAME?</v>
      </c>
      <c r="C209" s="34" t="str">
        <f t="shared" ca="1" si="9"/>
        <v/>
      </c>
      <c r="D209" s="4" t="str">
        <f t="shared" ca="1" si="10"/>
        <v/>
      </c>
    </row>
    <row r="210" spans="2:4">
      <c r="B210" s="2" t="e">
        <f t="shared" ca="1" si="11"/>
        <v>#NAME?</v>
      </c>
      <c r="C210" s="34" t="str">
        <f t="shared" ca="1" si="9"/>
        <v/>
      </c>
      <c r="D210" s="4" t="str">
        <f t="shared" ca="1" si="10"/>
        <v/>
      </c>
    </row>
    <row r="211" spans="2:4">
      <c r="B211" s="2" t="e">
        <f t="shared" ca="1" si="11"/>
        <v>#NAME?</v>
      </c>
      <c r="C211" s="34" t="str">
        <f t="shared" ca="1" si="9"/>
        <v/>
      </c>
      <c r="D211" s="4" t="str">
        <f t="shared" ca="1" si="10"/>
        <v/>
      </c>
    </row>
    <row r="212" spans="2:4">
      <c r="B212" s="2" t="e">
        <f t="shared" ca="1" si="11"/>
        <v>#NAME?</v>
      </c>
      <c r="C212" s="34" t="str">
        <f t="shared" ca="1" si="9"/>
        <v/>
      </c>
      <c r="D212" s="4" t="str">
        <f t="shared" ca="1" si="10"/>
        <v/>
      </c>
    </row>
    <row r="213" spans="2:4">
      <c r="B213" s="2" t="e">
        <f t="shared" ca="1" si="11"/>
        <v>#NAME?</v>
      </c>
      <c r="C213" s="34" t="str">
        <f t="shared" ca="1" si="9"/>
        <v/>
      </c>
      <c r="D213" s="4" t="str">
        <f t="shared" ca="1" si="10"/>
        <v/>
      </c>
    </row>
    <row r="214" spans="2:4">
      <c r="B214" s="2" t="e">
        <f t="shared" ca="1" si="11"/>
        <v>#NAME?</v>
      </c>
      <c r="C214" s="34" t="str">
        <f t="shared" ca="1" si="9"/>
        <v/>
      </c>
      <c r="D214" s="4" t="str">
        <f t="shared" ca="1" si="10"/>
        <v/>
      </c>
    </row>
    <row r="215" spans="2:4">
      <c r="B215" s="2" t="e">
        <f t="shared" ca="1" si="11"/>
        <v>#NAME?</v>
      </c>
      <c r="C215" s="34" t="str">
        <f t="shared" ca="1" si="9"/>
        <v/>
      </c>
      <c r="D215" s="4" t="str">
        <f t="shared" ca="1" si="10"/>
        <v/>
      </c>
    </row>
    <row r="216" spans="2:4">
      <c r="B216" s="2" t="e">
        <f t="shared" ca="1" si="11"/>
        <v>#NAME?</v>
      </c>
      <c r="C216" s="34" t="str">
        <f t="shared" ca="1" si="9"/>
        <v/>
      </c>
      <c r="D216" s="4" t="str">
        <f t="shared" ca="1" si="10"/>
        <v/>
      </c>
    </row>
    <row r="217" spans="2:4">
      <c r="B217" s="2" t="e">
        <f t="shared" ca="1" si="11"/>
        <v>#NAME?</v>
      </c>
      <c r="C217" s="34" t="str">
        <f t="shared" ca="1" si="9"/>
        <v/>
      </c>
      <c r="D217" s="4" t="str">
        <f t="shared" ca="1" si="10"/>
        <v/>
      </c>
    </row>
    <row r="218" spans="2:4">
      <c r="B218" s="2" t="e">
        <f t="shared" ca="1" si="11"/>
        <v>#NAME?</v>
      </c>
      <c r="C218" s="34" t="str">
        <f t="shared" ca="1" si="9"/>
        <v/>
      </c>
      <c r="D218" s="4" t="str">
        <f t="shared" ca="1" si="10"/>
        <v/>
      </c>
    </row>
    <row r="219" spans="2:4">
      <c r="B219" s="2" t="e">
        <f t="shared" ca="1" si="11"/>
        <v>#NAME?</v>
      </c>
      <c r="C219" s="34" t="str">
        <f t="shared" ca="1" si="9"/>
        <v/>
      </c>
      <c r="D219" s="4" t="str">
        <f t="shared" ca="1" si="10"/>
        <v/>
      </c>
    </row>
    <row r="220" spans="2:4">
      <c r="B220" s="2" t="e">
        <f t="shared" ca="1" si="11"/>
        <v>#NAME?</v>
      </c>
      <c r="C220" s="34" t="str">
        <f t="shared" ca="1" si="9"/>
        <v/>
      </c>
      <c r="D220" s="4" t="str">
        <f t="shared" ca="1" si="10"/>
        <v/>
      </c>
    </row>
    <row r="221" spans="2:4">
      <c r="B221" s="2" t="e">
        <f t="shared" ca="1" si="11"/>
        <v>#NAME?</v>
      </c>
      <c r="C221" s="34" t="str">
        <f t="shared" ca="1" si="9"/>
        <v/>
      </c>
      <c r="D221" s="4" t="str">
        <f t="shared" ca="1" si="10"/>
        <v/>
      </c>
    </row>
    <row r="222" spans="2:4">
      <c r="B222" s="2" t="e">
        <f t="shared" ca="1" si="11"/>
        <v>#NAME?</v>
      </c>
      <c r="C222" s="34" t="str">
        <f t="shared" ca="1" si="9"/>
        <v/>
      </c>
      <c r="D222" s="4" t="str">
        <f t="shared" ca="1" si="10"/>
        <v/>
      </c>
    </row>
    <row r="223" spans="2:4">
      <c r="B223" s="2" t="e">
        <f t="shared" ca="1" si="11"/>
        <v>#NAME?</v>
      </c>
      <c r="C223" s="34" t="str">
        <f t="shared" ca="1" si="9"/>
        <v/>
      </c>
      <c r="D223" s="4" t="str">
        <f t="shared" ca="1" si="10"/>
        <v/>
      </c>
    </row>
    <row r="224" spans="2:4">
      <c r="B224" s="2" t="e">
        <f t="shared" ca="1" si="11"/>
        <v>#NAME?</v>
      </c>
      <c r="C224" s="34" t="str">
        <f t="shared" ca="1" si="9"/>
        <v/>
      </c>
      <c r="D224" s="4" t="str">
        <f t="shared" ca="1" si="10"/>
        <v/>
      </c>
    </row>
    <row r="225" spans="2:4">
      <c r="B225" s="2" t="e">
        <f t="shared" ca="1" si="11"/>
        <v>#NAME?</v>
      </c>
      <c r="C225" s="34" t="str">
        <f t="shared" ca="1" si="9"/>
        <v/>
      </c>
      <c r="D225" s="4" t="str">
        <f t="shared" ca="1" si="10"/>
        <v/>
      </c>
    </row>
    <row r="226" spans="2:4">
      <c r="B226" s="2" t="e">
        <f t="shared" ca="1" si="11"/>
        <v>#NAME?</v>
      </c>
      <c r="C226" s="34" t="str">
        <f t="shared" ca="1" si="9"/>
        <v/>
      </c>
      <c r="D226" s="4" t="str">
        <f t="shared" ca="1" si="10"/>
        <v/>
      </c>
    </row>
    <row r="227" spans="2:4">
      <c r="B227" s="2" t="e">
        <f t="shared" ca="1" si="11"/>
        <v>#NAME?</v>
      </c>
      <c r="C227" s="34" t="str">
        <f t="shared" ca="1" si="9"/>
        <v/>
      </c>
      <c r="D227" s="4" t="str">
        <f t="shared" ca="1" si="10"/>
        <v/>
      </c>
    </row>
    <row r="228" spans="2:4">
      <c r="B228" s="2" t="e">
        <f t="shared" ca="1" si="11"/>
        <v>#NAME?</v>
      </c>
      <c r="C228" s="34" t="str">
        <f t="shared" ca="1" si="9"/>
        <v/>
      </c>
      <c r="D228" s="4" t="str">
        <f t="shared" ca="1" si="10"/>
        <v/>
      </c>
    </row>
    <row r="229" spans="2:4">
      <c r="B229" s="2" t="e">
        <f t="shared" ca="1" si="11"/>
        <v>#NAME?</v>
      </c>
      <c r="C229" s="34" t="str">
        <f t="shared" ca="1" si="9"/>
        <v/>
      </c>
      <c r="D229" s="4" t="str">
        <f t="shared" ca="1" si="10"/>
        <v/>
      </c>
    </row>
    <row r="230" spans="2:4">
      <c r="B230" s="2" t="e">
        <f t="shared" ca="1" si="11"/>
        <v>#NAME?</v>
      </c>
      <c r="C230" s="34" t="str">
        <f t="shared" ca="1" si="9"/>
        <v/>
      </c>
      <c r="D230" s="4" t="str">
        <f t="shared" ca="1" si="10"/>
        <v/>
      </c>
    </row>
    <row r="231" spans="2:4">
      <c r="B231" s="2" t="e">
        <f t="shared" ca="1" si="11"/>
        <v>#NAME?</v>
      </c>
      <c r="C231" s="34" t="str">
        <f t="shared" ca="1" si="9"/>
        <v/>
      </c>
      <c r="D231" s="4" t="str">
        <f t="shared" ca="1" si="10"/>
        <v/>
      </c>
    </row>
    <row r="232" spans="2:4">
      <c r="B232" s="2" t="e">
        <f t="shared" ca="1" si="11"/>
        <v>#NAME?</v>
      </c>
      <c r="C232" s="34" t="str">
        <f t="shared" ca="1" si="9"/>
        <v/>
      </c>
      <c r="D232" s="4" t="str">
        <f t="shared" ca="1" si="10"/>
        <v/>
      </c>
    </row>
    <row r="233" spans="2:4">
      <c r="B233" s="2" t="e">
        <f t="shared" ca="1" si="11"/>
        <v>#NAME?</v>
      </c>
      <c r="C233" s="34" t="str">
        <f t="shared" ca="1" si="9"/>
        <v/>
      </c>
      <c r="D233" s="4" t="str">
        <f t="shared" ca="1" si="10"/>
        <v/>
      </c>
    </row>
    <row r="234" spans="2:4">
      <c r="B234" s="2" t="e">
        <f t="shared" ca="1" si="11"/>
        <v>#NAME?</v>
      </c>
      <c r="C234" s="34" t="str">
        <f t="shared" ca="1" si="9"/>
        <v/>
      </c>
      <c r="D234" s="4" t="str">
        <f t="shared" ca="1" si="10"/>
        <v/>
      </c>
    </row>
    <row r="235" spans="2:4">
      <c r="B235" s="2" t="e">
        <f t="shared" ca="1" si="11"/>
        <v>#NAME?</v>
      </c>
      <c r="C235" s="34" t="str">
        <f t="shared" ca="1" si="9"/>
        <v/>
      </c>
      <c r="D235" s="4" t="str">
        <f t="shared" ca="1" si="10"/>
        <v/>
      </c>
    </row>
    <row r="236" spans="2:4">
      <c r="B236" s="2" t="e">
        <f t="shared" ca="1" si="11"/>
        <v>#NAME?</v>
      </c>
      <c r="C236" s="34" t="str">
        <f t="shared" ca="1" si="9"/>
        <v/>
      </c>
      <c r="D236" s="4" t="str">
        <f t="shared" ca="1" si="10"/>
        <v/>
      </c>
    </row>
    <row r="237" spans="2:4">
      <c r="B237" s="2" t="e">
        <f t="shared" ca="1" si="11"/>
        <v>#NAME?</v>
      </c>
      <c r="C237" s="34" t="str">
        <f t="shared" ca="1" si="9"/>
        <v/>
      </c>
      <c r="D237" s="4" t="str">
        <f t="shared" ca="1" si="10"/>
        <v/>
      </c>
    </row>
    <row r="238" spans="2:4">
      <c r="B238" s="2" t="e">
        <f t="shared" ca="1" si="11"/>
        <v>#NAME?</v>
      </c>
      <c r="C238" s="34" t="str">
        <f t="shared" ca="1" si="9"/>
        <v/>
      </c>
      <c r="D238" s="4" t="str">
        <f t="shared" ca="1" si="10"/>
        <v/>
      </c>
    </row>
    <row r="239" spans="2:4">
      <c r="B239" s="2" t="e">
        <f t="shared" ca="1" si="11"/>
        <v>#NAME?</v>
      </c>
      <c r="C239" s="34" t="str">
        <f t="shared" ca="1" si="9"/>
        <v/>
      </c>
      <c r="D239" s="4" t="str">
        <f t="shared" ca="1" si="10"/>
        <v/>
      </c>
    </row>
    <row r="240" spans="2:4">
      <c r="B240" s="2" t="e">
        <f t="shared" ca="1" si="11"/>
        <v>#NAME?</v>
      </c>
      <c r="C240" s="34" t="str">
        <f t="shared" ca="1" si="9"/>
        <v/>
      </c>
      <c r="D240" s="4" t="str">
        <f t="shared" ca="1" si="10"/>
        <v/>
      </c>
    </row>
    <row r="241" spans="2:4">
      <c r="B241" s="2" t="e">
        <f t="shared" ca="1" si="11"/>
        <v>#NAME?</v>
      </c>
      <c r="C241" s="34" t="str">
        <f t="shared" ca="1" si="9"/>
        <v/>
      </c>
      <c r="D241" s="4" t="str">
        <f t="shared" ca="1" si="10"/>
        <v/>
      </c>
    </row>
    <row r="242" spans="2:4">
      <c r="B242" s="2" t="e">
        <f t="shared" ca="1" si="11"/>
        <v>#NAME?</v>
      </c>
      <c r="C242" s="34" t="str">
        <f t="shared" ca="1" si="9"/>
        <v/>
      </c>
      <c r="D242" s="4" t="str">
        <f t="shared" ca="1" si="10"/>
        <v/>
      </c>
    </row>
    <row r="243" spans="2:4">
      <c r="B243" s="2" t="e">
        <f t="shared" ca="1" si="11"/>
        <v>#NAME?</v>
      </c>
      <c r="C243" s="34" t="str">
        <f t="shared" ca="1" si="9"/>
        <v/>
      </c>
      <c r="D243" s="4" t="str">
        <f t="shared" ca="1" si="10"/>
        <v/>
      </c>
    </row>
    <row r="244" spans="2:4">
      <c r="B244" s="2" t="e">
        <f t="shared" ca="1" si="11"/>
        <v>#NAME?</v>
      </c>
      <c r="C244" s="34" t="str">
        <f t="shared" ca="1" si="9"/>
        <v/>
      </c>
      <c r="D244" s="4" t="str">
        <f t="shared" ca="1" si="10"/>
        <v/>
      </c>
    </row>
    <row r="245" spans="2:4">
      <c r="B245" s="2" t="e">
        <f t="shared" ca="1" si="11"/>
        <v>#NAME?</v>
      </c>
      <c r="C245" s="34" t="str">
        <f t="shared" ca="1" si="9"/>
        <v/>
      </c>
      <c r="D245" s="4" t="str">
        <f t="shared" ca="1" si="10"/>
        <v/>
      </c>
    </row>
    <row r="246" spans="2:4">
      <c r="B246" s="2" t="e">
        <f t="shared" ca="1" si="11"/>
        <v>#NAME?</v>
      </c>
      <c r="C246" s="34" t="str">
        <f t="shared" ca="1" si="9"/>
        <v/>
      </c>
      <c r="D246" s="4" t="str">
        <f t="shared" ca="1" si="10"/>
        <v/>
      </c>
    </row>
    <row r="247" spans="2:4">
      <c r="B247" s="2" t="e">
        <f t="shared" ca="1" si="11"/>
        <v>#NAME?</v>
      </c>
      <c r="C247" s="34" t="str">
        <f t="shared" ca="1" si="9"/>
        <v/>
      </c>
      <c r="D247" s="4" t="str">
        <f t="shared" ca="1" si="10"/>
        <v/>
      </c>
    </row>
    <row r="248" spans="2:4">
      <c r="B248" s="2" t="e">
        <f t="shared" ca="1" si="11"/>
        <v>#NAME?</v>
      </c>
      <c r="C248" s="34" t="str">
        <f t="shared" ca="1" si="9"/>
        <v/>
      </c>
      <c r="D248" s="4" t="str">
        <f t="shared" ca="1" si="10"/>
        <v/>
      </c>
    </row>
    <row r="249" spans="2:4">
      <c r="B249" s="2" t="e">
        <f t="shared" ca="1" si="11"/>
        <v>#NAME?</v>
      </c>
      <c r="C249" s="34" t="str">
        <f t="shared" ca="1" si="9"/>
        <v/>
      </c>
      <c r="D249" s="4" t="str">
        <f t="shared" ca="1" si="10"/>
        <v/>
      </c>
    </row>
    <row r="250" spans="2:4">
      <c r="B250" s="2" t="e">
        <f t="shared" ca="1" si="11"/>
        <v>#NAME?</v>
      </c>
      <c r="C250" s="34" t="str">
        <f t="shared" ca="1" si="9"/>
        <v/>
      </c>
      <c r="D250" s="4" t="str">
        <f t="shared" ca="1" si="10"/>
        <v/>
      </c>
    </row>
    <row r="251" spans="2:4">
      <c r="B251" s="2" t="e">
        <f t="shared" ca="1" si="11"/>
        <v>#NAME?</v>
      </c>
      <c r="C251" s="34" t="str">
        <f t="shared" ca="1" si="9"/>
        <v/>
      </c>
      <c r="D251" s="4" t="str">
        <f t="shared" ca="1" si="10"/>
        <v/>
      </c>
    </row>
    <row r="252" spans="2:4">
      <c r="B252" s="2" t="e">
        <f t="shared" ca="1" si="11"/>
        <v>#NAME?</v>
      </c>
      <c r="C252" s="34" t="str">
        <f t="shared" ca="1" si="9"/>
        <v/>
      </c>
      <c r="D252" s="4" t="str">
        <f t="shared" ca="1" si="10"/>
        <v/>
      </c>
    </row>
    <row r="253" spans="2:4">
      <c r="B253" s="2" t="e">
        <f t="shared" ca="1" si="11"/>
        <v>#NAME?</v>
      </c>
      <c r="C253" s="34" t="str">
        <f t="shared" ca="1" si="9"/>
        <v/>
      </c>
      <c r="D253" s="4" t="str">
        <f t="shared" ca="1" si="10"/>
        <v/>
      </c>
    </row>
    <row r="254" spans="2:4">
      <c r="B254" s="2" t="e">
        <f t="shared" ca="1" si="11"/>
        <v>#NAME?</v>
      </c>
      <c r="C254" s="34" t="str">
        <f t="shared" ca="1" si="9"/>
        <v/>
      </c>
      <c r="D254" s="4" t="str">
        <f t="shared" ca="1" si="10"/>
        <v/>
      </c>
    </row>
    <row r="255" spans="2:4">
      <c r="B255" s="2" t="e">
        <f t="shared" ca="1" si="11"/>
        <v>#NAME?</v>
      </c>
      <c r="C255" s="34" t="str">
        <f t="shared" ca="1" si="9"/>
        <v/>
      </c>
      <c r="D255" s="4" t="str">
        <f t="shared" ca="1" si="10"/>
        <v/>
      </c>
    </row>
    <row r="256" spans="2:4">
      <c r="B256" s="2" t="e">
        <f t="shared" ca="1" si="11"/>
        <v>#NAME?</v>
      </c>
      <c r="C256" s="34" t="str">
        <f t="shared" ca="1" si="9"/>
        <v/>
      </c>
      <c r="D256" s="4" t="str">
        <f t="shared" ca="1" si="10"/>
        <v/>
      </c>
    </row>
    <row r="257" spans="2:4">
      <c r="B257" s="2" t="e">
        <f t="shared" ca="1" si="11"/>
        <v>#NAME?</v>
      </c>
      <c r="C257" s="34" t="str">
        <f t="shared" ca="1" si="9"/>
        <v/>
      </c>
      <c r="D257" s="4" t="str">
        <f t="shared" ca="1" si="10"/>
        <v/>
      </c>
    </row>
    <row r="258" spans="2:4">
      <c r="B258" s="2" t="e">
        <f t="shared" ca="1" si="11"/>
        <v>#NAME?</v>
      </c>
      <c r="C258" s="34" t="str">
        <f t="shared" ca="1" si="9"/>
        <v/>
      </c>
      <c r="D258" s="4" t="str">
        <f t="shared" ca="1" si="10"/>
        <v/>
      </c>
    </row>
    <row r="259" spans="2:4">
      <c r="B259" s="2" t="e">
        <f t="shared" ca="1" si="11"/>
        <v>#NAME?</v>
      </c>
      <c r="C259" s="34" t="str">
        <f t="shared" ca="1" si="9"/>
        <v/>
      </c>
      <c r="D259" s="4" t="str">
        <f t="shared" ca="1" si="10"/>
        <v/>
      </c>
    </row>
    <row r="260" spans="2:4">
      <c r="B260" s="2" t="e">
        <f t="shared" ca="1" si="11"/>
        <v>#NAME?</v>
      </c>
      <c r="C260" s="34" t="str">
        <f t="shared" ref="C260:C323" ca="1" si="12">IFERROR(_xlfn.NORM.DIST(B260,$G$2,SQRT($H$2),FALSE),"")</f>
        <v/>
      </c>
      <c r="D260" s="4" t="str">
        <f t="shared" ref="D260:D323" ca="1" si="13">IFERROR(_xlfn.NORM.DIST(B260,$G$2,SQRT($H$2),TRUE),"")</f>
        <v/>
      </c>
    </row>
    <row r="261" spans="2:4">
      <c r="B261" s="2" t="e">
        <f t="shared" ref="B261:B324" ca="1" si="14">IF(B260="","",IF(B260&gt;2*$G$2-$B$3,"",B260+(($G$2-$B$3)/($B$1*0.5))))</f>
        <v>#NAME?</v>
      </c>
      <c r="C261" s="34" t="str">
        <f t="shared" ca="1" si="12"/>
        <v/>
      </c>
      <c r="D261" s="4" t="str">
        <f t="shared" ca="1" si="13"/>
        <v/>
      </c>
    </row>
    <row r="262" spans="2:4">
      <c r="B262" s="2" t="e">
        <f t="shared" ca="1" si="14"/>
        <v>#NAME?</v>
      </c>
      <c r="C262" s="34" t="str">
        <f t="shared" ca="1" si="12"/>
        <v/>
      </c>
      <c r="D262" s="4" t="str">
        <f t="shared" ca="1" si="13"/>
        <v/>
      </c>
    </row>
    <row r="263" spans="2:4">
      <c r="B263" s="2" t="e">
        <f t="shared" ca="1" si="14"/>
        <v>#NAME?</v>
      </c>
      <c r="C263" s="34" t="str">
        <f t="shared" ca="1" si="12"/>
        <v/>
      </c>
      <c r="D263" s="4" t="str">
        <f t="shared" ca="1" si="13"/>
        <v/>
      </c>
    </row>
    <row r="264" spans="2:4">
      <c r="B264" s="2" t="e">
        <f t="shared" ca="1" si="14"/>
        <v>#NAME?</v>
      </c>
      <c r="C264" s="34" t="str">
        <f t="shared" ca="1" si="12"/>
        <v/>
      </c>
      <c r="D264" s="4" t="str">
        <f t="shared" ca="1" si="13"/>
        <v/>
      </c>
    </row>
    <row r="265" spans="2:4">
      <c r="B265" s="2" t="e">
        <f t="shared" ca="1" si="14"/>
        <v>#NAME?</v>
      </c>
      <c r="C265" s="34" t="str">
        <f t="shared" ca="1" si="12"/>
        <v/>
      </c>
      <c r="D265" s="4" t="str">
        <f t="shared" ca="1" si="13"/>
        <v/>
      </c>
    </row>
    <row r="266" spans="2:4">
      <c r="B266" s="2" t="e">
        <f t="shared" ca="1" si="14"/>
        <v>#NAME?</v>
      </c>
      <c r="C266" s="34" t="str">
        <f t="shared" ca="1" si="12"/>
        <v/>
      </c>
      <c r="D266" s="4" t="str">
        <f t="shared" ca="1" si="13"/>
        <v/>
      </c>
    </row>
    <row r="267" spans="2:4">
      <c r="B267" s="2" t="e">
        <f t="shared" ca="1" si="14"/>
        <v>#NAME?</v>
      </c>
      <c r="C267" s="34" t="str">
        <f t="shared" ca="1" si="12"/>
        <v/>
      </c>
      <c r="D267" s="4" t="str">
        <f t="shared" ca="1" si="13"/>
        <v/>
      </c>
    </row>
    <row r="268" spans="2:4">
      <c r="B268" s="2" t="e">
        <f t="shared" ca="1" si="14"/>
        <v>#NAME?</v>
      </c>
      <c r="C268" s="34" t="str">
        <f t="shared" ca="1" si="12"/>
        <v/>
      </c>
      <c r="D268" s="4" t="str">
        <f t="shared" ca="1" si="13"/>
        <v/>
      </c>
    </row>
    <row r="269" spans="2:4">
      <c r="B269" s="2" t="e">
        <f t="shared" ca="1" si="14"/>
        <v>#NAME?</v>
      </c>
      <c r="C269" s="34" t="str">
        <f t="shared" ca="1" si="12"/>
        <v/>
      </c>
      <c r="D269" s="4" t="str">
        <f t="shared" ca="1" si="13"/>
        <v/>
      </c>
    </row>
    <row r="270" spans="2:4">
      <c r="B270" s="2" t="e">
        <f t="shared" ca="1" si="14"/>
        <v>#NAME?</v>
      </c>
      <c r="C270" s="34" t="str">
        <f t="shared" ca="1" si="12"/>
        <v/>
      </c>
      <c r="D270" s="4" t="str">
        <f t="shared" ca="1" si="13"/>
        <v/>
      </c>
    </row>
    <row r="271" spans="2:4">
      <c r="B271" s="2" t="e">
        <f t="shared" ca="1" si="14"/>
        <v>#NAME?</v>
      </c>
      <c r="C271" s="34" t="str">
        <f t="shared" ca="1" si="12"/>
        <v/>
      </c>
      <c r="D271" s="4" t="str">
        <f t="shared" ca="1" si="13"/>
        <v/>
      </c>
    </row>
    <row r="272" spans="2:4">
      <c r="B272" s="2" t="e">
        <f t="shared" ca="1" si="14"/>
        <v>#NAME?</v>
      </c>
      <c r="C272" s="34" t="str">
        <f t="shared" ca="1" si="12"/>
        <v/>
      </c>
      <c r="D272" s="4" t="str">
        <f t="shared" ca="1" si="13"/>
        <v/>
      </c>
    </row>
    <row r="273" spans="2:4">
      <c r="B273" s="2" t="e">
        <f t="shared" ca="1" si="14"/>
        <v>#NAME?</v>
      </c>
      <c r="C273" s="34" t="str">
        <f t="shared" ca="1" si="12"/>
        <v/>
      </c>
      <c r="D273" s="4" t="str">
        <f t="shared" ca="1" si="13"/>
        <v/>
      </c>
    </row>
    <row r="274" spans="2:4">
      <c r="B274" s="2" t="e">
        <f t="shared" ca="1" si="14"/>
        <v>#NAME?</v>
      </c>
      <c r="C274" s="34" t="str">
        <f t="shared" ca="1" si="12"/>
        <v/>
      </c>
      <c r="D274" s="4" t="str">
        <f t="shared" ca="1" si="13"/>
        <v/>
      </c>
    </row>
    <row r="275" spans="2:4">
      <c r="B275" s="2" t="e">
        <f t="shared" ca="1" si="14"/>
        <v>#NAME?</v>
      </c>
      <c r="C275" s="34" t="str">
        <f t="shared" ca="1" si="12"/>
        <v/>
      </c>
      <c r="D275" s="4" t="str">
        <f t="shared" ca="1" si="13"/>
        <v/>
      </c>
    </row>
    <row r="276" spans="2:4">
      <c r="B276" s="2" t="e">
        <f t="shared" ca="1" si="14"/>
        <v>#NAME?</v>
      </c>
      <c r="C276" s="34" t="str">
        <f t="shared" ca="1" si="12"/>
        <v/>
      </c>
      <c r="D276" s="4" t="str">
        <f t="shared" ca="1" si="13"/>
        <v/>
      </c>
    </row>
    <row r="277" spans="2:4">
      <c r="B277" s="2" t="e">
        <f t="shared" ca="1" si="14"/>
        <v>#NAME?</v>
      </c>
      <c r="C277" s="34" t="str">
        <f t="shared" ca="1" si="12"/>
        <v/>
      </c>
      <c r="D277" s="4" t="str">
        <f t="shared" ca="1" si="13"/>
        <v/>
      </c>
    </row>
    <row r="278" spans="2:4">
      <c r="B278" s="2" t="e">
        <f t="shared" ca="1" si="14"/>
        <v>#NAME?</v>
      </c>
      <c r="C278" s="34" t="str">
        <f t="shared" ca="1" si="12"/>
        <v/>
      </c>
      <c r="D278" s="4" t="str">
        <f t="shared" ca="1" si="13"/>
        <v/>
      </c>
    </row>
    <row r="279" spans="2:4">
      <c r="B279" s="2" t="e">
        <f t="shared" ca="1" si="14"/>
        <v>#NAME?</v>
      </c>
      <c r="C279" s="34" t="str">
        <f t="shared" ca="1" si="12"/>
        <v/>
      </c>
      <c r="D279" s="4" t="str">
        <f t="shared" ca="1" si="13"/>
        <v/>
      </c>
    </row>
    <row r="280" spans="2:4">
      <c r="B280" s="2" t="e">
        <f t="shared" ca="1" si="14"/>
        <v>#NAME?</v>
      </c>
      <c r="C280" s="34" t="str">
        <f t="shared" ca="1" si="12"/>
        <v/>
      </c>
      <c r="D280" s="4" t="str">
        <f t="shared" ca="1" si="13"/>
        <v/>
      </c>
    </row>
    <row r="281" spans="2:4">
      <c r="B281" s="2" t="e">
        <f t="shared" ca="1" si="14"/>
        <v>#NAME?</v>
      </c>
      <c r="C281" s="34" t="str">
        <f t="shared" ca="1" si="12"/>
        <v/>
      </c>
      <c r="D281" s="4" t="str">
        <f t="shared" ca="1" si="13"/>
        <v/>
      </c>
    </row>
    <row r="282" spans="2:4">
      <c r="B282" s="2" t="e">
        <f t="shared" ca="1" si="14"/>
        <v>#NAME?</v>
      </c>
      <c r="C282" s="34" t="str">
        <f t="shared" ca="1" si="12"/>
        <v/>
      </c>
      <c r="D282" s="4" t="str">
        <f t="shared" ca="1" si="13"/>
        <v/>
      </c>
    </row>
    <row r="283" spans="2:4">
      <c r="B283" s="2" t="e">
        <f t="shared" ca="1" si="14"/>
        <v>#NAME?</v>
      </c>
      <c r="C283" s="34" t="str">
        <f t="shared" ca="1" si="12"/>
        <v/>
      </c>
      <c r="D283" s="4" t="str">
        <f t="shared" ca="1" si="13"/>
        <v/>
      </c>
    </row>
    <row r="284" spans="2:4">
      <c r="B284" s="2" t="e">
        <f t="shared" ca="1" si="14"/>
        <v>#NAME?</v>
      </c>
      <c r="C284" s="34" t="str">
        <f t="shared" ca="1" si="12"/>
        <v/>
      </c>
      <c r="D284" s="4" t="str">
        <f t="shared" ca="1" si="13"/>
        <v/>
      </c>
    </row>
    <row r="285" spans="2:4">
      <c r="B285" s="2" t="e">
        <f t="shared" ca="1" si="14"/>
        <v>#NAME?</v>
      </c>
      <c r="C285" s="34" t="str">
        <f t="shared" ca="1" si="12"/>
        <v/>
      </c>
      <c r="D285" s="4" t="str">
        <f t="shared" ca="1" si="13"/>
        <v/>
      </c>
    </row>
    <row r="286" spans="2:4">
      <c r="B286" s="2" t="e">
        <f t="shared" ca="1" si="14"/>
        <v>#NAME?</v>
      </c>
      <c r="C286" s="34" t="str">
        <f t="shared" ca="1" si="12"/>
        <v/>
      </c>
      <c r="D286" s="4" t="str">
        <f t="shared" ca="1" si="13"/>
        <v/>
      </c>
    </row>
    <row r="287" spans="2:4">
      <c r="B287" s="2" t="e">
        <f t="shared" ca="1" si="14"/>
        <v>#NAME?</v>
      </c>
      <c r="C287" s="34" t="str">
        <f t="shared" ca="1" si="12"/>
        <v/>
      </c>
      <c r="D287" s="4" t="str">
        <f t="shared" ca="1" si="13"/>
        <v/>
      </c>
    </row>
    <row r="288" spans="2:4">
      <c r="B288" s="2" t="e">
        <f t="shared" ca="1" si="14"/>
        <v>#NAME?</v>
      </c>
      <c r="C288" s="34" t="str">
        <f t="shared" ca="1" si="12"/>
        <v/>
      </c>
      <c r="D288" s="4" t="str">
        <f t="shared" ca="1" si="13"/>
        <v/>
      </c>
    </row>
    <row r="289" spans="2:4">
      <c r="B289" s="2" t="e">
        <f t="shared" ca="1" si="14"/>
        <v>#NAME?</v>
      </c>
      <c r="C289" s="34" t="str">
        <f t="shared" ca="1" si="12"/>
        <v/>
      </c>
      <c r="D289" s="4" t="str">
        <f t="shared" ca="1" si="13"/>
        <v/>
      </c>
    </row>
    <row r="290" spans="2:4">
      <c r="B290" s="2" t="e">
        <f t="shared" ca="1" si="14"/>
        <v>#NAME?</v>
      </c>
      <c r="C290" s="34" t="str">
        <f t="shared" ca="1" si="12"/>
        <v/>
      </c>
      <c r="D290" s="4" t="str">
        <f t="shared" ca="1" si="13"/>
        <v/>
      </c>
    </row>
    <row r="291" spans="2:4">
      <c r="B291" s="2" t="e">
        <f t="shared" ca="1" si="14"/>
        <v>#NAME?</v>
      </c>
      <c r="C291" s="34" t="str">
        <f t="shared" ca="1" si="12"/>
        <v/>
      </c>
      <c r="D291" s="4" t="str">
        <f t="shared" ca="1" si="13"/>
        <v/>
      </c>
    </row>
    <row r="292" spans="2:4">
      <c r="B292" s="2" t="e">
        <f t="shared" ca="1" si="14"/>
        <v>#NAME?</v>
      </c>
      <c r="C292" s="34" t="str">
        <f t="shared" ca="1" si="12"/>
        <v/>
      </c>
      <c r="D292" s="4" t="str">
        <f t="shared" ca="1" si="13"/>
        <v/>
      </c>
    </row>
    <row r="293" spans="2:4">
      <c r="B293" s="2" t="e">
        <f t="shared" ca="1" si="14"/>
        <v>#NAME?</v>
      </c>
      <c r="C293" s="34" t="str">
        <f t="shared" ca="1" si="12"/>
        <v/>
      </c>
      <c r="D293" s="4" t="str">
        <f t="shared" ca="1" si="13"/>
        <v/>
      </c>
    </row>
    <row r="294" spans="2:4">
      <c r="B294" s="2" t="e">
        <f t="shared" ca="1" si="14"/>
        <v>#NAME?</v>
      </c>
      <c r="C294" s="34" t="str">
        <f t="shared" ca="1" si="12"/>
        <v/>
      </c>
      <c r="D294" s="4" t="str">
        <f t="shared" ca="1" si="13"/>
        <v/>
      </c>
    </row>
    <row r="295" spans="2:4">
      <c r="B295" s="2" t="e">
        <f t="shared" ca="1" si="14"/>
        <v>#NAME?</v>
      </c>
      <c r="C295" s="34" t="str">
        <f t="shared" ca="1" si="12"/>
        <v/>
      </c>
      <c r="D295" s="4" t="str">
        <f t="shared" ca="1" si="13"/>
        <v/>
      </c>
    </row>
    <row r="296" spans="2:4">
      <c r="B296" s="2" t="e">
        <f t="shared" ca="1" si="14"/>
        <v>#NAME?</v>
      </c>
      <c r="C296" s="34" t="str">
        <f t="shared" ca="1" si="12"/>
        <v/>
      </c>
      <c r="D296" s="4" t="str">
        <f t="shared" ca="1" si="13"/>
        <v/>
      </c>
    </row>
    <row r="297" spans="2:4">
      <c r="B297" s="2" t="e">
        <f t="shared" ca="1" si="14"/>
        <v>#NAME?</v>
      </c>
      <c r="C297" s="34" t="str">
        <f t="shared" ca="1" si="12"/>
        <v/>
      </c>
      <c r="D297" s="4" t="str">
        <f t="shared" ca="1" si="13"/>
        <v/>
      </c>
    </row>
    <row r="298" spans="2:4">
      <c r="B298" s="2" t="e">
        <f t="shared" ca="1" si="14"/>
        <v>#NAME?</v>
      </c>
      <c r="C298" s="34" t="str">
        <f t="shared" ca="1" si="12"/>
        <v/>
      </c>
      <c r="D298" s="4" t="str">
        <f t="shared" ca="1" si="13"/>
        <v/>
      </c>
    </row>
    <row r="299" spans="2:4">
      <c r="B299" s="2" t="e">
        <f t="shared" ca="1" si="14"/>
        <v>#NAME?</v>
      </c>
      <c r="C299" s="34" t="str">
        <f t="shared" ca="1" si="12"/>
        <v/>
      </c>
      <c r="D299" s="4" t="str">
        <f t="shared" ca="1" si="13"/>
        <v/>
      </c>
    </row>
    <row r="300" spans="2:4">
      <c r="B300" s="2" t="e">
        <f t="shared" ca="1" si="14"/>
        <v>#NAME?</v>
      </c>
      <c r="C300" s="34" t="str">
        <f t="shared" ca="1" si="12"/>
        <v/>
      </c>
      <c r="D300" s="4" t="str">
        <f t="shared" ca="1" si="13"/>
        <v/>
      </c>
    </row>
    <row r="301" spans="2:4">
      <c r="B301" s="2" t="e">
        <f t="shared" ca="1" si="14"/>
        <v>#NAME?</v>
      </c>
      <c r="C301" s="34" t="str">
        <f t="shared" ca="1" si="12"/>
        <v/>
      </c>
      <c r="D301" s="4" t="str">
        <f t="shared" ca="1" si="13"/>
        <v/>
      </c>
    </row>
    <row r="302" spans="2:4">
      <c r="B302" s="2" t="e">
        <f t="shared" ca="1" si="14"/>
        <v>#NAME?</v>
      </c>
      <c r="C302" s="34" t="str">
        <f t="shared" ca="1" si="12"/>
        <v/>
      </c>
      <c r="D302" s="4" t="str">
        <f t="shared" ca="1" si="13"/>
        <v/>
      </c>
    </row>
    <row r="303" spans="2:4">
      <c r="B303" s="2" t="e">
        <f t="shared" ca="1" si="14"/>
        <v>#NAME?</v>
      </c>
      <c r="C303" s="34" t="str">
        <f t="shared" ca="1" si="12"/>
        <v/>
      </c>
      <c r="D303" s="4" t="str">
        <f t="shared" ca="1" si="13"/>
        <v/>
      </c>
    </row>
    <row r="304" spans="2:4">
      <c r="B304" s="2" t="e">
        <f t="shared" ca="1" si="14"/>
        <v>#NAME?</v>
      </c>
      <c r="C304" s="34" t="str">
        <f t="shared" ca="1" si="12"/>
        <v/>
      </c>
      <c r="D304" s="4" t="str">
        <f t="shared" ca="1" si="13"/>
        <v/>
      </c>
    </row>
    <row r="305" spans="2:4">
      <c r="B305" s="2" t="e">
        <f t="shared" ca="1" si="14"/>
        <v>#NAME?</v>
      </c>
      <c r="C305" s="34" t="str">
        <f t="shared" ca="1" si="12"/>
        <v/>
      </c>
      <c r="D305" s="4" t="str">
        <f t="shared" ca="1" si="13"/>
        <v/>
      </c>
    </row>
    <row r="306" spans="2:4">
      <c r="B306" s="2" t="e">
        <f t="shared" ca="1" si="14"/>
        <v>#NAME?</v>
      </c>
      <c r="C306" s="34" t="str">
        <f t="shared" ca="1" si="12"/>
        <v/>
      </c>
      <c r="D306" s="4" t="str">
        <f t="shared" ca="1" si="13"/>
        <v/>
      </c>
    </row>
    <row r="307" spans="2:4">
      <c r="B307" s="2" t="e">
        <f t="shared" ca="1" si="14"/>
        <v>#NAME?</v>
      </c>
      <c r="C307" s="34" t="str">
        <f t="shared" ca="1" si="12"/>
        <v/>
      </c>
      <c r="D307" s="4" t="str">
        <f t="shared" ca="1" si="13"/>
        <v/>
      </c>
    </row>
    <row r="308" spans="2:4">
      <c r="B308" s="2" t="e">
        <f t="shared" ca="1" si="14"/>
        <v>#NAME?</v>
      </c>
      <c r="C308" s="34" t="str">
        <f t="shared" ca="1" si="12"/>
        <v/>
      </c>
      <c r="D308" s="4" t="str">
        <f t="shared" ca="1" si="13"/>
        <v/>
      </c>
    </row>
    <row r="309" spans="2:4">
      <c r="B309" s="2" t="e">
        <f t="shared" ca="1" si="14"/>
        <v>#NAME?</v>
      </c>
      <c r="C309" s="34" t="str">
        <f t="shared" ca="1" si="12"/>
        <v/>
      </c>
      <c r="D309" s="4" t="str">
        <f t="shared" ca="1" si="13"/>
        <v/>
      </c>
    </row>
    <row r="310" spans="2:4">
      <c r="B310" s="2" t="e">
        <f t="shared" ca="1" si="14"/>
        <v>#NAME?</v>
      </c>
      <c r="C310" s="34" t="str">
        <f t="shared" ca="1" si="12"/>
        <v/>
      </c>
      <c r="D310" s="4" t="str">
        <f t="shared" ca="1" si="13"/>
        <v/>
      </c>
    </row>
    <row r="311" spans="2:4">
      <c r="B311" s="2" t="e">
        <f t="shared" ca="1" si="14"/>
        <v>#NAME?</v>
      </c>
      <c r="C311" s="34" t="str">
        <f t="shared" ca="1" si="12"/>
        <v/>
      </c>
      <c r="D311" s="4" t="str">
        <f t="shared" ca="1" si="13"/>
        <v/>
      </c>
    </row>
    <row r="312" spans="2:4">
      <c r="B312" s="2" t="e">
        <f t="shared" ca="1" si="14"/>
        <v>#NAME?</v>
      </c>
      <c r="C312" s="34" t="str">
        <f t="shared" ca="1" si="12"/>
        <v/>
      </c>
      <c r="D312" s="4" t="str">
        <f t="shared" ca="1" si="13"/>
        <v/>
      </c>
    </row>
    <row r="313" spans="2:4">
      <c r="B313" s="2" t="e">
        <f t="shared" ca="1" si="14"/>
        <v>#NAME?</v>
      </c>
      <c r="C313" s="34" t="str">
        <f t="shared" ca="1" si="12"/>
        <v/>
      </c>
      <c r="D313" s="4" t="str">
        <f t="shared" ca="1" si="13"/>
        <v/>
      </c>
    </row>
    <row r="314" spans="2:4">
      <c r="B314" s="2" t="e">
        <f t="shared" ca="1" si="14"/>
        <v>#NAME?</v>
      </c>
      <c r="C314" s="34" t="str">
        <f t="shared" ca="1" si="12"/>
        <v/>
      </c>
      <c r="D314" s="4" t="str">
        <f t="shared" ca="1" si="13"/>
        <v/>
      </c>
    </row>
    <row r="315" spans="2:4">
      <c r="B315" s="2" t="e">
        <f t="shared" ca="1" si="14"/>
        <v>#NAME?</v>
      </c>
      <c r="C315" s="34" t="str">
        <f t="shared" ca="1" si="12"/>
        <v/>
      </c>
      <c r="D315" s="4" t="str">
        <f t="shared" ca="1" si="13"/>
        <v/>
      </c>
    </row>
    <row r="316" spans="2:4">
      <c r="B316" s="2" t="e">
        <f t="shared" ca="1" si="14"/>
        <v>#NAME?</v>
      </c>
      <c r="C316" s="34" t="str">
        <f t="shared" ca="1" si="12"/>
        <v/>
      </c>
      <c r="D316" s="4" t="str">
        <f t="shared" ca="1" si="13"/>
        <v/>
      </c>
    </row>
    <row r="317" spans="2:4">
      <c r="B317" s="2" t="e">
        <f t="shared" ca="1" si="14"/>
        <v>#NAME?</v>
      </c>
      <c r="C317" s="34" t="str">
        <f t="shared" ca="1" si="12"/>
        <v/>
      </c>
      <c r="D317" s="4" t="str">
        <f t="shared" ca="1" si="13"/>
        <v/>
      </c>
    </row>
    <row r="318" spans="2:4">
      <c r="B318" s="2" t="e">
        <f t="shared" ca="1" si="14"/>
        <v>#NAME?</v>
      </c>
      <c r="C318" s="34" t="str">
        <f t="shared" ca="1" si="12"/>
        <v/>
      </c>
      <c r="D318" s="4" t="str">
        <f t="shared" ca="1" si="13"/>
        <v/>
      </c>
    </row>
    <row r="319" spans="2:4">
      <c r="B319" s="2" t="e">
        <f t="shared" ca="1" si="14"/>
        <v>#NAME?</v>
      </c>
      <c r="C319" s="34" t="str">
        <f t="shared" ca="1" si="12"/>
        <v/>
      </c>
      <c r="D319" s="4" t="str">
        <f t="shared" ca="1" si="13"/>
        <v/>
      </c>
    </row>
    <row r="320" spans="2:4">
      <c r="B320" s="2" t="e">
        <f t="shared" ca="1" si="14"/>
        <v>#NAME?</v>
      </c>
      <c r="C320" s="34" t="str">
        <f t="shared" ca="1" si="12"/>
        <v/>
      </c>
      <c r="D320" s="4" t="str">
        <f t="shared" ca="1" si="13"/>
        <v/>
      </c>
    </row>
    <row r="321" spans="2:4">
      <c r="B321" s="2" t="e">
        <f t="shared" ca="1" si="14"/>
        <v>#NAME?</v>
      </c>
      <c r="C321" s="34" t="str">
        <f t="shared" ca="1" si="12"/>
        <v/>
      </c>
      <c r="D321" s="4" t="str">
        <f t="shared" ca="1" si="13"/>
        <v/>
      </c>
    </row>
    <row r="322" spans="2:4">
      <c r="B322" s="2" t="e">
        <f t="shared" ca="1" si="14"/>
        <v>#NAME?</v>
      </c>
      <c r="C322" s="34" t="str">
        <f t="shared" ca="1" si="12"/>
        <v/>
      </c>
      <c r="D322" s="4" t="str">
        <f t="shared" ca="1" si="13"/>
        <v/>
      </c>
    </row>
    <row r="323" spans="2:4">
      <c r="B323" s="2" t="e">
        <f t="shared" ca="1" si="14"/>
        <v>#NAME?</v>
      </c>
      <c r="C323" s="34" t="str">
        <f t="shared" ca="1" si="12"/>
        <v/>
      </c>
      <c r="D323" s="4" t="str">
        <f t="shared" ca="1" si="13"/>
        <v/>
      </c>
    </row>
    <row r="324" spans="2:4">
      <c r="B324" s="2" t="e">
        <f t="shared" ca="1" si="14"/>
        <v>#NAME?</v>
      </c>
      <c r="C324" s="34" t="str">
        <f t="shared" ref="C324:C387" ca="1" si="15">IFERROR(_xlfn.NORM.DIST(B324,$G$2,SQRT($H$2),FALSE),"")</f>
        <v/>
      </c>
      <c r="D324" s="4" t="str">
        <f t="shared" ref="D324:D387" ca="1" si="16">IFERROR(_xlfn.NORM.DIST(B324,$G$2,SQRT($H$2),TRUE),"")</f>
        <v/>
      </c>
    </row>
    <row r="325" spans="2:4">
      <c r="B325" s="2" t="e">
        <f t="shared" ref="B325:B388" ca="1" si="17">IF(B324="","",IF(B324&gt;2*$G$2-$B$3,"",B324+(($G$2-$B$3)/($B$1*0.5))))</f>
        <v>#NAME?</v>
      </c>
      <c r="C325" s="34" t="str">
        <f t="shared" ca="1" si="15"/>
        <v/>
      </c>
      <c r="D325" s="4" t="str">
        <f t="shared" ca="1" si="16"/>
        <v/>
      </c>
    </row>
    <row r="326" spans="2:4">
      <c r="B326" s="2" t="e">
        <f t="shared" ca="1" si="17"/>
        <v>#NAME?</v>
      </c>
      <c r="C326" s="34" t="str">
        <f t="shared" ca="1" si="15"/>
        <v/>
      </c>
      <c r="D326" s="4" t="str">
        <f t="shared" ca="1" si="16"/>
        <v/>
      </c>
    </row>
    <row r="327" spans="2:4">
      <c r="B327" s="2" t="e">
        <f t="shared" ca="1" si="17"/>
        <v>#NAME?</v>
      </c>
      <c r="C327" s="34" t="str">
        <f t="shared" ca="1" si="15"/>
        <v/>
      </c>
      <c r="D327" s="4" t="str">
        <f t="shared" ca="1" si="16"/>
        <v/>
      </c>
    </row>
    <row r="328" spans="2:4">
      <c r="B328" s="2" t="e">
        <f t="shared" ca="1" si="17"/>
        <v>#NAME?</v>
      </c>
      <c r="C328" s="34" t="str">
        <f t="shared" ca="1" si="15"/>
        <v/>
      </c>
      <c r="D328" s="4" t="str">
        <f t="shared" ca="1" si="16"/>
        <v/>
      </c>
    </row>
    <row r="329" spans="2:4">
      <c r="B329" s="2" t="e">
        <f t="shared" ca="1" si="17"/>
        <v>#NAME?</v>
      </c>
      <c r="C329" s="34" t="str">
        <f t="shared" ca="1" si="15"/>
        <v/>
      </c>
      <c r="D329" s="4" t="str">
        <f t="shared" ca="1" si="16"/>
        <v/>
      </c>
    </row>
    <row r="330" spans="2:4">
      <c r="B330" s="2" t="e">
        <f t="shared" ca="1" si="17"/>
        <v>#NAME?</v>
      </c>
      <c r="C330" s="34" t="str">
        <f t="shared" ca="1" si="15"/>
        <v/>
      </c>
      <c r="D330" s="4" t="str">
        <f t="shared" ca="1" si="16"/>
        <v/>
      </c>
    </row>
    <row r="331" spans="2:4">
      <c r="B331" s="2" t="e">
        <f t="shared" ca="1" si="17"/>
        <v>#NAME?</v>
      </c>
      <c r="C331" s="34" t="str">
        <f t="shared" ca="1" si="15"/>
        <v/>
      </c>
      <c r="D331" s="4" t="str">
        <f t="shared" ca="1" si="16"/>
        <v/>
      </c>
    </row>
    <row r="332" spans="2:4">
      <c r="B332" s="2" t="e">
        <f t="shared" ca="1" si="17"/>
        <v>#NAME?</v>
      </c>
      <c r="C332" s="34" t="str">
        <f t="shared" ca="1" si="15"/>
        <v/>
      </c>
      <c r="D332" s="4" t="str">
        <f t="shared" ca="1" si="16"/>
        <v/>
      </c>
    </row>
    <row r="333" spans="2:4">
      <c r="B333" s="2" t="e">
        <f t="shared" ca="1" si="17"/>
        <v>#NAME?</v>
      </c>
      <c r="C333" s="34" t="str">
        <f t="shared" ca="1" si="15"/>
        <v/>
      </c>
      <c r="D333" s="4" t="str">
        <f t="shared" ca="1" si="16"/>
        <v/>
      </c>
    </row>
    <row r="334" spans="2:4">
      <c r="B334" s="2" t="e">
        <f t="shared" ca="1" si="17"/>
        <v>#NAME?</v>
      </c>
      <c r="C334" s="34" t="str">
        <f t="shared" ca="1" si="15"/>
        <v/>
      </c>
      <c r="D334" s="4" t="str">
        <f t="shared" ca="1" si="16"/>
        <v/>
      </c>
    </row>
    <row r="335" spans="2:4">
      <c r="B335" s="2" t="e">
        <f t="shared" ca="1" si="17"/>
        <v>#NAME?</v>
      </c>
      <c r="C335" s="34" t="str">
        <f t="shared" ca="1" si="15"/>
        <v/>
      </c>
      <c r="D335" s="4" t="str">
        <f t="shared" ca="1" si="16"/>
        <v/>
      </c>
    </row>
    <row r="336" spans="2:4">
      <c r="B336" s="2" t="e">
        <f t="shared" ca="1" si="17"/>
        <v>#NAME?</v>
      </c>
      <c r="C336" s="34" t="str">
        <f t="shared" ca="1" si="15"/>
        <v/>
      </c>
      <c r="D336" s="4" t="str">
        <f t="shared" ca="1" si="16"/>
        <v/>
      </c>
    </row>
    <row r="337" spans="2:4">
      <c r="B337" s="2" t="e">
        <f t="shared" ca="1" si="17"/>
        <v>#NAME?</v>
      </c>
      <c r="C337" s="34" t="str">
        <f t="shared" ca="1" si="15"/>
        <v/>
      </c>
      <c r="D337" s="4" t="str">
        <f t="shared" ca="1" si="16"/>
        <v/>
      </c>
    </row>
    <row r="338" spans="2:4">
      <c r="B338" s="2" t="e">
        <f t="shared" ca="1" si="17"/>
        <v>#NAME?</v>
      </c>
      <c r="C338" s="34" t="str">
        <f t="shared" ca="1" si="15"/>
        <v/>
      </c>
      <c r="D338" s="4" t="str">
        <f t="shared" ca="1" si="16"/>
        <v/>
      </c>
    </row>
    <row r="339" spans="2:4">
      <c r="B339" s="2" t="e">
        <f t="shared" ca="1" si="17"/>
        <v>#NAME?</v>
      </c>
      <c r="C339" s="34" t="str">
        <f t="shared" ca="1" si="15"/>
        <v/>
      </c>
      <c r="D339" s="4" t="str">
        <f t="shared" ca="1" si="16"/>
        <v/>
      </c>
    </row>
    <row r="340" spans="2:4">
      <c r="B340" s="2" t="e">
        <f t="shared" ca="1" si="17"/>
        <v>#NAME?</v>
      </c>
      <c r="C340" s="34" t="str">
        <f t="shared" ca="1" si="15"/>
        <v/>
      </c>
      <c r="D340" s="4" t="str">
        <f t="shared" ca="1" si="16"/>
        <v/>
      </c>
    </row>
    <row r="341" spans="2:4">
      <c r="B341" s="2" t="e">
        <f t="shared" ca="1" si="17"/>
        <v>#NAME?</v>
      </c>
      <c r="C341" s="34" t="str">
        <f t="shared" ca="1" si="15"/>
        <v/>
      </c>
      <c r="D341" s="4" t="str">
        <f t="shared" ca="1" si="16"/>
        <v/>
      </c>
    </row>
    <row r="342" spans="2:4">
      <c r="B342" s="2" t="e">
        <f t="shared" ca="1" si="17"/>
        <v>#NAME?</v>
      </c>
      <c r="C342" s="34" t="str">
        <f t="shared" ca="1" si="15"/>
        <v/>
      </c>
      <c r="D342" s="4" t="str">
        <f t="shared" ca="1" si="16"/>
        <v/>
      </c>
    </row>
    <row r="343" spans="2:4">
      <c r="B343" s="2" t="e">
        <f t="shared" ca="1" si="17"/>
        <v>#NAME?</v>
      </c>
      <c r="C343" s="34" t="str">
        <f t="shared" ca="1" si="15"/>
        <v/>
      </c>
      <c r="D343" s="4" t="str">
        <f t="shared" ca="1" si="16"/>
        <v/>
      </c>
    </row>
    <row r="344" spans="2:4">
      <c r="B344" s="2" t="e">
        <f t="shared" ca="1" si="17"/>
        <v>#NAME?</v>
      </c>
      <c r="C344" s="34" t="str">
        <f t="shared" ca="1" si="15"/>
        <v/>
      </c>
      <c r="D344" s="4" t="str">
        <f t="shared" ca="1" si="16"/>
        <v/>
      </c>
    </row>
    <row r="345" spans="2:4">
      <c r="B345" s="2" t="e">
        <f t="shared" ca="1" si="17"/>
        <v>#NAME?</v>
      </c>
      <c r="C345" s="34" t="str">
        <f t="shared" ca="1" si="15"/>
        <v/>
      </c>
      <c r="D345" s="4" t="str">
        <f t="shared" ca="1" si="16"/>
        <v/>
      </c>
    </row>
    <row r="346" spans="2:4">
      <c r="B346" s="2" t="e">
        <f t="shared" ca="1" si="17"/>
        <v>#NAME?</v>
      </c>
      <c r="C346" s="34" t="str">
        <f t="shared" ca="1" si="15"/>
        <v/>
      </c>
      <c r="D346" s="4" t="str">
        <f t="shared" ca="1" si="16"/>
        <v/>
      </c>
    </row>
    <row r="347" spans="2:4">
      <c r="B347" s="2" t="e">
        <f t="shared" ca="1" si="17"/>
        <v>#NAME?</v>
      </c>
      <c r="C347" s="34" t="str">
        <f t="shared" ca="1" si="15"/>
        <v/>
      </c>
      <c r="D347" s="4" t="str">
        <f t="shared" ca="1" si="16"/>
        <v/>
      </c>
    </row>
    <row r="348" spans="2:4">
      <c r="B348" s="2" t="e">
        <f t="shared" ca="1" si="17"/>
        <v>#NAME?</v>
      </c>
      <c r="C348" s="34" t="str">
        <f t="shared" ca="1" si="15"/>
        <v/>
      </c>
      <c r="D348" s="4" t="str">
        <f t="shared" ca="1" si="16"/>
        <v/>
      </c>
    </row>
    <row r="349" spans="2:4">
      <c r="B349" s="2" t="e">
        <f t="shared" ca="1" si="17"/>
        <v>#NAME?</v>
      </c>
      <c r="C349" s="34" t="str">
        <f t="shared" ca="1" si="15"/>
        <v/>
      </c>
      <c r="D349" s="4" t="str">
        <f t="shared" ca="1" si="16"/>
        <v/>
      </c>
    </row>
    <row r="350" spans="2:4">
      <c r="B350" s="2" t="e">
        <f t="shared" ca="1" si="17"/>
        <v>#NAME?</v>
      </c>
      <c r="C350" s="34" t="str">
        <f t="shared" ca="1" si="15"/>
        <v/>
      </c>
      <c r="D350" s="4" t="str">
        <f t="shared" ca="1" si="16"/>
        <v/>
      </c>
    </row>
    <row r="351" spans="2:4">
      <c r="B351" s="2" t="e">
        <f t="shared" ca="1" si="17"/>
        <v>#NAME?</v>
      </c>
      <c r="C351" s="34" t="str">
        <f t="shared" ca="1" si="15"/>
        <v/>
      </c>
      <c r="D351" s="4" t="str">
        <f t="shared" ca="1" si="16"/>
        <v/>
      </c>
    </row>
    <row r="352" spans="2:4">
      <c r="B352" s="2" t="e">
        <f t="shared" ca="1" si="17"/>
        <v>#NAME?</v>
      </c>
      <c r="C352" s="34" t="str">
        <f t="shared" ca="1" si="15"/>
        <v/>
      </c>
      <c r="D352" s="4" t="str">
        <f t="shared" ca="1" si="16"/>
        <v/>
      </c>
    </row>
    <row r="353" spans="2:4">
      <c r="B353" s="2" t="e">
        <f t="shared" ca="1" si="17"/>
        <v>#NAME?</v>
      </c>
      <c r="C353" s="34" t="str">
        <f t="shared" ca="1" si="15"/>
        <v/>
      </c>
      <c r="D353" s="4" t="str">
        <f t="shared" ca="1" si="16"/>
        <v/>
      </c>
    </row>
    <row r="354" spans="2:4">
      <c r="B354" s="2" t="e">
        <f t="shared" ca="1" si="17"/>
        <v>#NAME?</v>
      </c>
      <c r="C354" s="34" t="str">
        <f t="shared" ca="1" si="15"/>
        <v/>
      </c>
      <c r="D354" s="4" t="str">
        <f t="shared" ca="1" si="16"/>
        <v/>
      </c>
    </row>
    <row r="355" spans="2:4">
      <c r="B355" s="2" t="e">
        <f t="shared" ca="1" si="17"/>
        <v>#NAME?</v>
      </c>
      <c r="C355" s="34" t="str">
        <f t="shared" ca="1" si="15"/>
        <v/>
      </c>
      <c r="D355" s="4" t="str">
        <f t="shared" ca="1" si="16"/>
        <v/>
      </c>
    </row>
    <row r="356" spans="2:4">
      <c r="B356" s="2" t="e">
        <f t="shared" ca="1" si="17"/>
        <v>#NAME?</v>
      </c>
      <c r="C356" s="34" t="str">
        <f t="shared" ca="1" si="15"/>
        <v/>
      </c>
      <c r="D356" s="4" t="str">
        <f t="shared" ca="1" si="16"/>
        <v/>
      </c>
    </row>
    <row r="357" spans="2:4">
      <c r="B357" s="2" t="e">
        <f t="shared" ca="1" si="17"/>
        <v>#NAME?</v>
      </c>
      <c r="C357" s="34" t="str">
        <f t="shared" ca="1" si="15"/>
        <v/>
      </c>
      <c r="D357" s="4" t="str">
        <f t="shared" ca="1" si="16"/>
        <v/>
      </c>
    </row>
    <row r="358" spans="2:4">
      <c r="B358" s="2" t="e">
        <f t="shared" ca="1" si="17"/>
        <v>#NAME?</v>
      </c>
      <c r="C358" s="34" t="str">
        <f t="shared" ca="1" si="15"/>
        <v/>
      </c>
      <c r="D358" s="4" t="str">
        <f t="shared" ca="1" si="16"/>
        <v/>
      </c>
    </row>
    <row r="359" spans="2:4">
      <c r="B359" s="2" t="e">
        <f t="shared" ca="1" si="17"/>
        <v>#NAME?</v>
      </c>
      <c r="C359" s="34" t="str">
        <f t="shared" ca="1" si="15"/>
        <v/>
      </c>
      <c r="D359" s="4" t="str">
        <f t="shared" ca="1" si="16"/>
        <v/>
      </c>
    </row>
    <row r="360" spans="2:4">
      <c r="B360" s="2" t="e">
        <f t="shared" ca="1" si="17"/>
        <v>#NAME?</v>
      </c>
      <c r="C360" s="34" t="str">
        <f t="shared" ca="1" si="15"/>
        <v/>
      </c>
      <c r="D360" s="4" t="str">
        <f t="shared" ca="1" si="16"/>
        <v/>
      </c>
    </row>
    <row r="361" spans="2:4">
      <c r="B361" s="2" t="e">
        <f t="shared" ca="1" si="17"/>
        <v>#NAME?</v>
      </c>
      <c r="C361" s="34" t="str">
        <f t="shared" ca="1" si="15"/>
        <v/>
      </c>
      <c r="D361" s="4" t="str">
        <f t="shared" ca="1" si="16"/>
        <v/>
      </c>
    </row>
    <row r="362" spans="2:4">
      <c r="B362" s="2" t="e">
        <f t="shared" ca="1" si="17"/>
        <v>#NAME?</v>
      </c>
      <c r="C362" s="34" t="str">
        <f t="shared" ca="1" si="15"/>
        <v/>
      </c>
      <c r="D362" s="4" t="str">
        <f t="shared" ca="1" si="16"/>
        <v/>
      </c>
    </row>
    <row r="363" spans="2:4">
      <c r="B363" s="2" t="e">
        <f t="shared" ca="1" si="17"/>
        <v>#NAME?</v>
      </c>
      <c r="C363" s="34" t="str">
        <f t="shared" ca="1" si="15"/>
        <v/>
      </c>
      <c r="D363" s="4" t="str">
        <f t="shared" ca="1" si="16"/>
        <v/>
      </c>
    </row>
    <row r="364" spans="2:4">
      <c r="B364" s="2" t="e">
        <f t="shared" ca="1" si="17"/>
        <v>#NAME?</v>
      </c>
      <c r="C364" s="34" t="str">
        <f t="shared" ca="1" si="15"/>
        <v/>
      </c>
      <c r="D364" s="4" t="str">
        <f t="shared" ca="1" si="16"/>
        <v/>
      </c>
    </row>
    <row r="365" spans="2:4">
      <c r="B365" s="2" t="e">
        <f t="shared" ca="1" si="17"/>
        <v>#NAME?</v>
      </c>
      <c r="C365" s="34" t="str">
        <f t="shared" ca="1" si="15"/>
        <v/>
      </c>
      <c r="D365" s="4" t="str">
        <f t="shared" ca="1" si="16"/>
        <v/>
      </c>
    </row>
    <row r="366" spans="2:4">
      <c r="B366" s="2" t="e">
        <f t="shared" ca="1" si="17"/>
        <v>#NAME?</v>
      </c>
      <c r="C366" s="34" t="str">
        <f t="shared" ca="1" si="15"/>
        <v/>
      </c>
      <c r="D366" s="4" t="str">
        <f t="shared" ca="1" si="16"/>
        <v/>
      </c>
    </row>
    <row r="367" spans="2:4">
      <c r="B367" s="2" t="e">
        <f t="shared" ca="1" si="17"/>
        <v>#NAME?</v>
      </c>
      <c r="C367" s="34" t="str">
        <f t="shared" ca="1" si="15"/>
        <v/>
      </c>
      <c r="D367" s="4" t="str">
        <f t="shared" ca="1" si="16"/>
        <v/>
      </c>
    </row>
    <row r="368" spans="2:4">
      <c r="B368" s="2" t="e">
        <f t="shared" ca="1" si="17"/>
        <v>#NAME?</v>
      </c>
      <c r="C368" s="34" t="str">
        <f t="shared" ca="1" si="15"/>
        <v/>
      </c>
      <c r="D368" s="4" t="str">
        <f t="shared" ca="1" si="16"/>
        <v/>
      </c>
    </row>
    <row r="369" spans="2:4">
      <c r="B369" s="2" t="e">
        <f t="shared" ca="1" si="17"/>
        <v>#NAME?</v>
      </c>
      <c r="C369" s="34" t="str">
        <f t="shared" ca="1" si="15"/>
        <v/>
      </c>
      <c r="D369" s="4" t="str">
        <f t="shared" ca="1" si="16"/>
        <v/>
      </c>
    </row>
    <row r="370" spans="2:4">
      <c r="B370" s="2" t="e">
        <f t="shared" ca="1" si="17"/>
        <v>#NAME?</v>
      </c>
      <c r="C370" s="34" t="str">
        <f t="shared" ca="1" si="15"/>
        <v/>
      </c>
      <c r="D370" s="4" t="str">
        <f t="shared" ca="1" si="16"/>
        <v/>
      </c>
    </row>
    <row r="371" spans="2:4">
      <c r="B371" s="2" t="e">
        <f t="shared" ca="1" si="17"/>
        <v>#NAME?</v>
      </c>
      <c r="C371" s="34" t="str">
        <f t="shared" ca="1" si="15"/>
        <v/>
      </c>
      <c r="D371" s="4" t="str">
        <f t="shared" ca="1" si="16"/>
        <v/>
      </c>
    </row>
    <row r="372" spans="2:4">
      <c r="B372" s="2" t="e">
        <f t="shared" ca="1" si="17"/>
        <v>#NAME?</v>
      </c>
      <c r="C372" s="34" t="str">
        <f t="shared" ca="1" si="15"/>
        <v/>
      </c>
      <c r="D372" s="4" t="str">
        <f t="shared" ca="1" si="16"/>
        <v/>
      </c>
    </row>
    <row r="373" spans="2:4">
      <c r="B373" s="2" t="e">
        <f t="shared" ca="1" si="17"/>
        <v>#NAME?</v>
      </c>
      <c r="C373" s="34" t="str">
        <f t="shared" ca="1" si="15"/>
        <v/>
      </c>
      <c r="D373" s="4" t="str">
        <f t="shared" ca="1" si="16"/>
        <v/>
      </c>
    </row>
    <row r="374" spans="2:4">
      <c r="B374" s="2" t="e">
        <f t="shared" ca="1" si="17"/>
        <v>#NAME?</v>
      </c>
      <c r="C374" s="34" t="str">
        <f t="shared" ca="1" si="15"/>
        <v/>
      </c>
      <c r="D374" s="4" t="str">
        <f t="shared" ca="1" si="16"/>
        <v/>
      </c>
    </row>
    <row r="375" spans="2:4">
      <c r="B375" s="2" t="e">
        <f t="shared" ca="1" si="17"/>
        <v>#NAME?</v>
      </c>
      <c r="C375" s="34" t="str">
        <f t="shared" ca="1" si="15"/>
        <v/>
      </c>
      <c r="D375" s="4" t="str">
        <f t="shared" ca="1" si="16"/>
        <v/>
      </c>
    </row>
    <row r="376" spans="2:4">
      <c r="B376" s="2" t="e">
        <f t="shared" ca="1" si="17"/>
        <v>#NAME?</v>
      </c>
      <c r="C376" s="34" t="str">
        <f t="shared" ca="1" si="15"/>
        <v/>
      </c>
      <c r="D376" s="4" t="str">
        <f t="shared" ca="1" si="16"/>
        <v/>
      </c>
    </row>
    <row r="377" spans="2:4">
      <c r="B377" s="2" t="e">
        <f t="shared" ca="1" si="17"/>
        <v>#NAME?</v>
      </c>
      <c r="C377" s="34" t="str">
        <f t="shared" ca="1" si="15"/>
        <v/>
      </c>
      <c r="D377" s="4" t="str">
        <f t="shared" ca="1" si="16"/>
        <v/>
      </c>
    </row>
    <row r="378" spans="2:4">
      <c r="B378" s="2" t="e">
        <f t="shared" ca="1" si="17"/>
        <v>#NAME?</v>
      </c>
      <c r="C378" s="34" t="str">
        <f t="shared" ca="1" si="15"/>
        <v/>
      </c>
      <c r="D378" s="4" t="str">
        <f t="shared" ca="1" si="16"/>
        <v/>
      </c>
    </row>
    <row r="379" spans="2:4">
      <c r="B379" s="2" t="e">
        <f t="shared" ca="1" si="17"/>
        <v>#NAME?</v>
      </c>
      <c r="C379" s="34" t="str">
        <f t="shared" ca="1" si="15"/>
        <v/>
      </c>
      <c r="D379" s="4" t="str">
        <f t="shared" ca="1" si="16"/>
        <v/>
      </c>
    </row>
    <row r="380" spans="2:4">
      <c r="B380" s="2" t="e">
        <f t="shared" ca="1" si="17"/>
        <v>#NAME?</v>
      </c>
      <c r="C380" s="34" t="str">
        <f t="shared" ca="1" si="15"/>
        <v/>
      </c>
      <c r="D380" s="4" t="str">
        <f t="shared" ca="1" si="16"/>
        <v/>
      </c>
    </row>
    <row r="381" spans="2:4">
      <c r="B381" s="2" t="e">
        <f t="shared" ca="1" si="17"/>
        <v>#NAME?</v>
      </c>
      <c r="C381" s="34" t="str">
        <f t="shared" ca="1" si="15"/>
        <v/>
      </c>
      <c r="D381" s="4" t="str">
        <f t="shared" ca="1" si="16"/>
        <v/>
      </c>
    </row>
    <row r="382" spans="2:4">
      <c r="B382" s="2" t="e">
        <f t="shared" ca="1" si="17"/>
        <v>#NAME?</v>
      </c>
      <c r="C382" s="34" t="str">
        <f t="shared" ca="1" si="15"/>
        <v/>
      </c>
      <c r="D382" s="4" t="str">
        <f t="shared" ca="1" si="16"/>
        <v/>
      </c>
    </row>
    <row r="383" spans="2:4">
      <c r="B383" s="2" t="e">
        <f t="shared" ca="1" si="17"/>
        <v>#NAME?</v>
      </c>
      <c r="C383" s="34" t="str">
        <f t="shared" ca="1" si="15"/>
        <v/>
      </c>
      <c r="D383" s="4" t="str">
        <f t="shared" ca="1" si="16"/>
        <v/>
      </c>
    </row>
    <row r="384" spans="2:4">
      <c r="B384" s="2" t="e">
        <f t="shared" ca="1" si="17"/>
        <v>#NAME?</v>
      </c>
      <c r="C384" s="34" t="str">
        <f t="shared" ca="1" si="15"/>
        <v/>
      </c>
      <c r="D384" s="4" t="str">
        <f t="shared" ca="1" si="16"/>
        <v/>
      </c>
    </row>
    <row r="385" spans="2:4">
      <c r="B385" s="2" t="e">
        <f t="shared" ca="1" si="17"/>
        <v>#NAME?</v>
      </c>
      <c r="C385" s="34" t="str">
        <f t="shared" ca="1" si="15"/>
        <v/>
      </c>
      <c r="D385" s="4" t="str">
        <f t="shared" ca="1" si="16"/>
        <v/>
      </c>
    </row>
    <row r="386" spans="2:4">
      <c r="B386" s="2" t="e">
        <f t="shared" ca="1" si="17"/>
        <v>#NAME?</v>
      </c>
      <c r="C386" s="34" t="str">
        <f t="shared" ca="1" si="15"/>
        <v/>
      </c>
      <c r="D386" s="4" t="str">
        <f t="shared" ca="1" si="16"/>
        <v/>
      </c>
    </row>
    <row r="387" spans="2:4">
      <c r="B387" s="2" t="e">
        <f t="shared" ca="1" si="17"/>
        <v>#NAME?</v>
      </c>
      <c r="C387" s="34" t="str">
        <f t="shared" ca="1" si="15"/>
        <v/>
      </c>
      <c r="D387" s="4" t="str">
        <f t="shared" ca="1" si="16"/>
        <v/>
      </c>
    </row>
    <row r="388" spans="2:4">
      <c r="B388" s="2" t="e">
        <f t="shared" ca="1" si="17"/>
        <v>#NAME?</v>
      </c>
      <c r="C388" s="34" t="str">
        <f t="shared" ref="C388:C451" ca="1" si="18">IFERROR(_xlfn.NORM.DIST(B388,$G$2,SQRT($H$2),FALSE),"")</f>
        <v/>
      </c>
      <c r="D388" s="4" t="str">
        <f t="shared" ref="D388:D451" ca="1" si="19">IFERROR(_xlfn.NORM.DIST(B388,$G$2,SQRT($H$2),TRUE),"")</f>
        <v/>
      </c>
    </row>
    <row r="389" spans="2:4">
      <c r="B389" s="2" t="e">
        <f t="shared" ref="B389:B452" ca="1" si="20">IF(B388="","",IF(B388&gt;2*$G$2-$B$3,"",B388+(($G$2-$B$3)/($B$1*0.5))))</f>
        <v>#NAME?</v>
      </c>
      <c r="C389" s="34" t="str">
        <f t="shared" ca="1" si="18"/>
        <v/>
      </c>
      <c r="D389" s="4" t="str">
        <f t="shared" ca="1" si="19"/>
        <v/>
      </c>
    </row>
    <row r="390" spans="2:4">
      <c r="B390" s="2" t="e">
        <f t="shared" ca="1" si="20"/>
        <v>#NAME?</v>
      </c>
      <c r="C390" s="34" t="str">
        <f t="shared" ca="1" si="18"/>
        <v/>
      </c>
      <c r="D390" s="4" t="str">
        <f t="shared" ca="1" si="19"/>
        <v/>
      </c>
    </row>
    <row r="391" spans="2:4">
      <c r="B391" s="2" t="e">
        <f t="shared" ca="1" si="20"/>
        <v>#NAME?</v>
      </c>
      <c r="C391" s="34" t="str">
        <f t="shared" ca="1" si="18"/>
        <v/>
      </c>
      <c r="D391" s="4" t="str">
        <f t="shared" ca="1" si="19"/>
        <v/>
      </c>
    </row>
    <row r="392" spans="2:4">
      <c r="B392" s="2" t="e">
        <f t="shared" ca="1" si="20"/>
        <v>#NAME?</v>
      </c>
      <c r="C392" s="34" t="str">
        <f t="shared" ca="1" si="18"/>
        <v/>
      </c>
      <c r="D392" s="4" t="str">
        <f t="shared" ca="1" si="19"/>
        <v/>
      </c>
    </row>
    <row r="393" spans="2:4">
      <c r="B393" s="2" t="e">
        <f t="shared" ca="1" si="20"/>
        <v>#NAME?</v>
      </c>
      <c r="C393" s="34" t="str">
        <f t="shared" ca="1" si="18"/>
        <v/>
      </c>
      <c r="D393" s="4" t="str">
        <f t="shared" ca="1" si="19"/>
        <v/>
      </c>
    </row>
    <row r="394" spans="2:4">
      <c r="B394" s="2" t="e">
        <f t="shared" ca="1" si="20"/>
        <v>#NAME?</v>
      </c>
      <c r="C394" s="34" t="str">
        <f t="shared" ca="1" si="18"/>
        <v/>
      </c>
      <c r="D394" s="4" t="str">
        <f t="shared" ca="1" si="19"/>
        <v/>
      </c>
    </row>
    <row r="395" spans="2:4">
      <c r="B395" s="2" t="e">
        <f t="shared" ca="1" si="20"/>
        <v>#NAME?</v>
      </c>
      <c r="C395" s="34" t="str">
        <f t="shared" ca="1" si="18"/>
        <v/>
      </c>
      <c r="D395" s="4" t="str">
        <f t="shared" ca="1" si="19"/>
        <v/>
      </c>
    </row>
    <row r="396" spans="2:4">
      <c r="B396" s="2" t="e">
        <f t="shared" ca="1" si="20"/>
        <v>#NAME?</v>
      </c>
      <c r="C396" s="34" t="str">
        <f t="shared" ca="1" si="18"/>
        <v/>
      </c>
      <c r="D396" s="4" t="str">
        <f t="shared" ca="1" si="19"/>
        <v/>
      </c>
    </row>
    <row r="397" spans="2:4">
      <c r="B397" s="2" t="e">
        <f t="shared" ca="1" si="20"/>
        <v>#NAME?</v>
      </c>
      <c r="C397" s="34" t="str">
        <f t="shared" ca="1" si="18"/>
        <v/>
      </c>
      <c r="D397" s="4" t="str">
        <f t="shared" ca="1" si="19"/>
        <v/>
      </c>
    </row>
    <row r="398" spans="2:4">
      <c r="B398" s="2" t="e">
        <f t="shared" ca="1" si="20"/>
        <v>#NAME?</v>
      </c>
      <c r="C398" s="34" t="str">
        <f t="shared" ca="1" si="18"/>
        <v/>
      </c>
      <c r="D398" s="4" t="str">
        <f t="shared" ca="1" si="19"/>
        <v/>
      </c>
    </row>
    <row r="399" spans="2:4">
      <c r="B399" s="2" t="e">
        <f t="shared" ca="1" si="20"/>
        <v>#NAME?</v>
      </c>
      <c r="C399" s="34" t="str">
        <f t="shared" ca="1" si="18"/>
        <v/>
      </c>
      <c r="D399" s="4" t="str">
        <f t="shared" ca="1" si="19"/>
        <v/>
      </c>
    </row>
    <row r="400" spans="2:4">
      <c r="B400" s="2" t="e">
        <f t="shared" ca="1" si="20"/>
        <v>#NAME?</v>
      </c>
      <c r="C400" s="34" t="str">
        <f t="shared" ca="1" si="18"/>
        <v/>
      </c>
      <c r="D400" s="4" t="str">
        <f t="shared" ca="1" si="19"/>
        <v/>
      </c>
    </row>
    <row r="401" spans="2:4">
      <c r="B401" s="2" t="e">
        <f t="shared" ca="1" si="20"/>
        <v>#NAME?</v>
      </c>
      <c r="C401" s="34" t="str">
        <f t="shared" ca="1" si="18"/>
        <v/>
      </c>
      <c r="D401" s="4" t="str">
        <f t="shared" ca="1" si="19"/>
        <v/>
      </c>
    </row>
    <row r="402" spans="2:4">
      <c r="B402" s="2" t="e">
        <f t="shared" ca="1" si="20"/>
        <v>#NAME?</v>
      </c>
      <c r="C402" s="34" t="str">
        <f t="shared" ca="1" si="18"/>
        <v/>
      </c>
      <c r="D402" s="4" t="str">
        <f t="shared" ca="1" si="19"/>
        <v/>
      </c>
    </row>
    <row r="403" spans="2:4">
      <c r="B403" s="2" t="e">
        <f t="shared" ca="1" si="20"/>
        <v>#NAME?</v>
      </c>
      <c r="C403" s="34" t="str">
        <f t="shared" ca="1" si="18"/>
        <v/>
      </c>
      <c r="D403" s="4" t="str">
        <f t="shared" ca="1" si="19"/>
        <v/>
      </c>
    </row>
    <row r="404" spans="2:4">
      <c r="B404" s="2" t="e">
        <f t="shared" ca="1" si="20"/>
        <v>#NAME?</v>
      </c>
      <c r="C404" s="34" t="str">
        <f t="shared" ca="1" si="18"/>
        <v/>
      </c>
      <c r="D404" s="4" t="str">
        <f t="shared" ca="1" si="19"/>
        <v/>
      </c>
    </row>
    <row r="405" spans="2:4">
      <c r="B405" s="2" t="e">
        <f t="shared" ca="1" si="20"/>
        <v>#NAME?</v>
      </c>
      <c r="C405" s="34" t="str">
        <f t="shared" ca="1" si="18"/>
        <v/>
      </c>
      <c r="D405" s="4" t="str">
        <f t="shared" ca="1" si="19"/>
        <v/>
      </c>
    </row>
    <row r="406" spans="2:4">
      <c r="B406" s="2" t="e">
        <f t="shared" ca="1" si="20"/>
        <v>#NAME?</v>
      </c>
      <c r="C406" s="34" t="str">
        <f t="shared" ca="1" si="18"/>
        <v/>
      </c>
      <c r="D406" s="4" t="str">
        <f t="shared" ca="1" si="19"/>
        <v/>
      </c>
    </row>
    <row r="407" spans="2:4">
      <c r="B407" s="2" t="e">
        <f t="shared" ca="1" si="20"/>
        <v>#NAME?</v>
      </c>
      <c r="C407" s="34" t="str">
        <f t="shared" ca="1" si="18"/>
        <v/>
      </c>
      <c r="D407" s="4" t="str">
        <f t="shared" ca="1" si="19"/>
        <v/>
      </c>
    </row>
    <row r="408" spans="2:4">
      <c r="B408" s="2" t="e">
        <f t="shared" ca="1" si="20"/>
        <v>#NAME?</v>
      </c>
      <c r="C408" s="34" t="str">
        <f t="shared" ca="1" si="18"/>
        <v/>
      </c>
      <c r="D408" s="4" t="str">
        <f t="shared" ca="1" si="19"/>
        <v/>
      </c>
    </row>
    <row r="409" spans="2:4">
      <c r="B409" s="2" t="e">
        <f t="shared" ca="1" si="20"/>
        <v>#NAME?</v>
      </c>
      <c r="C409" s="34" t="str">
        <f t="shared" ca="1" si="18"/>
        <v/>
      </c>
      <c r="D409" s="4" t="str">
        <f t="shared" ca="1" si="19"/>
        <v/>
      </c>
    </row>
    <row r="410" spans="2:4">
      <c r="B410" s="2" t="e">
        <f t="shared" ca="1" si="20"/>
        <v>#NAME?</v>
      </c>
      <c r="C410" s="34" t="str">
        <f t="shared" ca="1" si="18"/>
        <v/>
      </c>
      <c r="D410" s="4" t="str">
        <f t="shared" ca="1" si="19"/>
        <v/>
      </c>
    </row>
    <row r="411" spans="2:4">
      <c r="B411" s="2" t="e">
        <f t="shared" ca="1" si="20"/>
        <v>#NAME?</v>
      </c>
      <c r="C411" s="34" t="str">
        <f t="shared" ca="1" si="18"/>
        <v/>
      </c>
      <c r="D411" s="4" t="str">
        <f t="shared" ca="1" si="19"/>
        <v/>
      </c>
    </row>
    <row r="412" spans="2:4">
      <c r="B412" s="2" t="e">
        <f t="shared" ca="1" si="20"/>
        <v>#NAME?</v>
      </c>
      <c r="C412" s="34" t="str">
        <f t="shared" ca="1" si="18"/>
        <v/>
      </c>
      <c r="D412" s="4" t="str">
        <f t="shared" ca="1" si="19"/>
        <v/>
      </c>
    </row>
    <row r="413" spans="2:4">
      <c r="B413" s="2" t="e">
        <f t="shared" ca="1" si="20"/>
        <v>#NAME?</v>
      </c>
      <c r="C413" s="34" t="str">
        <f t="shared" ca="1" si="18"/>
        <v/>
      </c>
      <c r="D413" s="4" t="str">
        <f t="shared" ca="1" si="19"/>
        <v/>
      </c>
    </row>
    <row r="414" spans="2:4">
      <c r="B414" s="2" t="e">
        <f t="shared" ca="1" si="20"/>
        <v>#NAME?</v>
      </c>
      <c r="C414" s="34" t="str">
        <f t="shared" ca="1" si="18"/>
        <v/>
      </c>
      <c r="D414" s="4" t="str">
        <f t="shared" ca="1" si="19"/>
        <v/>
      </c>
    </row>
    <row r="415" spans="2:4">
      <c r="B415" s="2" t="e">
        <f t="shared" ca="1" si="20"/>
        <v>#NAME?</v>
      </c>
      <c r="C415" s="34" t="str">
        <f t="shared" ca="1" si="18"/>
        <v/>
      </c>
      <c r="D415" s="4" t="str">
        <f t="shared" ca="1" si="19"/>
        <v/>
      </c>
    </row>
    <row r="416" spans="2:4">
      <c r="B416" s="2" t="e">
        <f t="shared" ca="1" si="20"/>
        <v>#NAME?</v>
      </c>
      <c r="C416" s="34" t="str">
        <f t="shared" ca="1" si="18"/>
        <v/>
      </c>
      <c r="D416" s="4" t="str">
        <f t="shared" ca="1" si="19"/>
        <v/>
      </c>
    </row>
    <row r="417" spans="2:4">
      <c r="B417" s="2" t="e">
        <f t="shared" ca="1" si="20"/>
        <v>#NAME?</v>
      </c>
      <c r="C417" s="34" t="str">
        <f t="shared" ca="1" si="18"/>
        <v/>
      </c>
      <c r="D417" s="4" t="str">
        <f t="shared" ca="1" si="19"/>
        <v/>
      </c>
    </row>
    <row r="418" spans="2:4">
      <c r="B418" s="2" t="e">
        <f t="shared" ca="1" si="20"/>
        <v>#NAME?</v>
      </c>
      <c r="C418" s="34" t="str">
        <f t="shared" ca="1" si="18"/>
        <v/>
      </c>
      <c r="D418" s="4" t="str">
        <f t="shared" ca="1" si="19"/>
        <v/>
      </c>
    </row>
    <row r="419" spans="2:4">
      <c r="B419" s="2" t="e">
        <f t="shared" ca="1" si="20"/>
        <v>#NAME?</v>
      </c>
      <c r="C419" s="34" t="str">
        <f t="shared" ca="1" si="18"/>
        <v/>
      </c>
      <c r="D419" s="4" t="str">
        <f t="shared" ca="1" si="19"/>
        <v/>
      </c>
    </row>
    <row r="420" spans="2:4">
      <c r="B420" s="2" t="e">
        <f t="shared" ca="1" si="20"/>
        <v>#NAME?</v>
      </c>
      <c r="C420" s="34" t="str">
        <f t="shared" ca="1" si="18"/>
        <v/>
      </c>
      <c r="D420" s="4" t="str">
        <f t="shared" ca="1" si="19"/>
        <v/>
      </c>
    </row>
    <row r="421" spans="2:4">
      <c r="B421" s="2" t="e">
        <f t="shared" ca="1" si="20"/>
        <v>#NAME?</v>
      </c>
      <c r="C421" s="34" t="str">
        <f t="shared" ca="1" si="18"/>
        <v/>
      </c>
      <c r="D421" s="4" t="str">
        <f t="shared" ca="1" si="19"/>
        <v/>
      </c>
    </row>
    <row r="422" spans="2:4">
      <c r="B422" s="2" t="e">
        <f t="shared" ca="1" si="20"/>
        <v>#NAME?</v>
      </c>
      <c r="C422" s="34" t="str">
        <f t="shared" ca="1" si="18"/>
        <v/>
      </c>
      <c r="D422" s="4" t="str">
        <f t="shared" ca="1" si="19"/>
        <v/>
      </c>
    </row>
    <row r="423" spans="2:4">
      <c r="B423" s="2" t="e">
        <f t="shared" ca="1" si="20"/>
        <v>#NAME?</v>
      </c>
      <c r="C423" s="34" t="str">
        <f t="shared" ca="1" si="18"/>
        <v/>
      </c>
      <c r="D423" s="4" t="str">
        <f t="shared" ca="1" si="19"/>
        <v/>
      </c>
    </row>
    <row r="424" spans="2:4">
      <c r="B424" s="2" t="e">
        <f t="shared" ca="1" si="20"/>
        <v>#NAME?</v>
      </c>
      <c r="C424" s="34" t="str">
        <f t="shared" ca="1" si="18"/>
        <v/>
      </c>
      <c r="D424" s="4" t="str">
        <f t="shared" ca="1" si="19"/>
        <v/>
      </c>
    </row>
    <row r="425" spans="2:4">
      <c r="B425" s="2" t="e">
        <f t="shared" ca="1" si="20"/>
        <v>#NAME?</v>
      </c>
      <c r="C425" s="34" t="str">
        <f t="shared" ca="1" si="18"/>
        <v/>
      </c>
      <c r="D425" s="4" t="str">
        <f t="shared" ca="1" si="19"/>
        <v/>
      </c>
    </row>
    <row r="426" spans="2:4">
      <c r="B426" s="2" t="e">
        <f t="shared" ca="1" si="20"/>
        <v>#NAME?</v>
      </c>
      <c r="C426" s="34" t="str">
        <f t="shared" ca="1" si="18"/>
        <v/>
      </c>
      <c r="D426" s="4" t="str">
        <f t="shared" ca="1" si="19"/>
        <v/>
      </c>
    </row>
    <row r="427" spans="2:4">
      <c r="B427" s="2" t="e">
        <f t="shared" ca="1" si="20"/>
        <v>#NAME?</v>
      </c>
      <c r="C427" s="34" t="str">
        <f t="shared" ca="1" si="18"/>
        <v/>
      </c>
      <c r="D427" s="4" t="str">
        <f t="shared" ca="1" si="19"/>
        <v/>
      </c>
    </row>
    <row r="428" spans="2:4">
      <c r="B428" s="2" t="e">
        <f t="shared" ca="1" si="20"/>
        <v>#NAME?</v>
      </c>
      <c r="C428" s="34" t="str">
        <f t="shared" ca="1" si="18"/>
        <v/>
      </c>
      <c r="D428" s="4" t="str">
        <f t="shared" ca="1" si="19"/>
        <v/>
      </c>
    </row>
    <row r="429" spans="2:4">
      <c r="B429" s="2" t="e">
        <f t="shared" ca="1" si="20"/>
        <v>#NAME?</v>
      </c>
      <c r="C429" s="34" t="str">
        <f t="shared" ca="1" si="18"/>
        <v/>
      </c>
      <c r="D429" s="4" t="str">
        <f t="shared" ca="1" si="19"/>
        <v/>
      </c>
    </row>
    <row r="430" spans="2:4">
      <c r="B430" s="2" t="e">
        <f t="shared" ca="1" si="20"/>
        <v>#NAME?</v>
      </c>
      <c r="C430" s="34" t="str">
        <f t="shared" ca="1" si="18"/>
        <v/>
      </c>
      <c r="D430" s="4" t="str">
        <f t="shared" ca="1" si="19"/>
        <v/>
      </c>
    </row>
    <row r="431" spans="2:4">
      <c r="B431" s="2" t="e">
        <f t="shared" ca="1" si="20"/>
        <v>#NAME?</v>
      </c>
      <c r="C431" s="34" t="str">
        <f t="shared" ca="1" si="18"/>
        <v/>
      </c>
      <c r="D431" s="4" t="str">
        <f t="shared" ca="1" si="19"/>
        <v/>
      </c>
    </row>
    <row r="432" spans="2:4">
      <c r="B432" s="2" t="e">
        <f t="shared" ca="1" si="20"/>
        <v>#NAME?</v>
      </c>
      <c r="C432" s="34" t="str">
        <f t="shared" ca="1" si="18"/>
        <v/>
      </c>
      <c r="D432" s="4" t="str">
        <f t="shared" ca="1" si="19"/>
        <v/>
      </c>
    </row>
    <row r="433" spans="2:4">
      <c r="B433" s="2" t="e">
        <f t="shared" ca="1" si="20"/>
        <v>#NAME?</v>
      </c>
      <c r="C433" s="34" t="str">
        <f t="shared" ca="1" si="18"/>
        <v/>
      </c>
      <c r="D433" s="4" t="str">
        <f t="shared" ca="1" si="19"/>
        <v/>
      </c>
    </row>
    <row r="434" spans="2:4">
      <c r="B434" s="2" t="e">
        <f t="shared" ca="1" si="20"/>
        <v>#NAME?</v>
      </c>
      <c r="C434" s="34" t="str">
        <f t="shared" ca="1" si="18"/>
        <v/>
      </c>
      <c r="D434" s="4" t="str">
        <f t="shared" ca="1" si="19"/>
        <v/>
      </c>
    </row>
    <row r="435" spans="2:4">
      <c r="B435" s="2" t="e">
        <f t="shared" ca="1" si="20"/>
        <v>#NAME?</v>
      </c>
      <c r="C435" s="34" t="str">
        <f t="shared" ca="1" si="18"/>
        <v/>
      </c>
      <c r="D435" s="4" t="str">
        <f t="shared" ca="1" si="19"/>
        <v/>
      </c>
    </row>
    <row r="436" spans="2:4">
      <c r="B436" s="2" t="e">
        <f t="shared" ca="1" si="20"/>
        <v>#NAME?</v>
      </c>
      <c r="C436" s="34" t="str">
        <f t="shared" ca="1" si="18"/>
        <v/>
      </c>
      <c r="D436" s="4" t="str">
        <f t="shared" ca="1" si="19"/>
        <v/>
      </c>
    </row>
    <row r="437" spans="2:4">
      <c r="B437" s="2" t="e">
        <f t="shared" ca="1" si="20"/>
        <v>#NAME?</v>
      </c>
      <c r="C437" s="34" t="str">
        <f t="shared" ca="1" si="18"/>
        <v/>
      </c>
      <c r="D437" s="4" t="str">
        <f t="shared" ca="1" si="19"/>
        <v/>
      </c>
    </row>
    <row r="438" spans="2:4">
      <c r="B438" s="2" t="e">
        <f t="shared" ca="1" si="20"/>
        <v>#NAME?</v>
      </c>
      <c r="C438" s="34" t="str">
        <f t="shared" ca="1" si="18"/>
        <v/>
      </c>
      <c r="D438" s="4" t="str">
        <f t="shared" ca="1" si="19"/>
        <v/>
      </c>
    </row>
    <row r="439" spans="2:4">
      <c r="B439" s="2" t="e">
        <f t="shared" ca="1" si="20"/>
        <v>#NAME?</v>
      </c>
      <c r="C439" s="34" t="str">
        <f t="shared" ca="1" si="18"/>
        <v/>
      </c>
      <c r="D439" s="4" t="str">
        <f t="shared" ca="1" si="19"/>
        <v/>
      </c>
    </row>
    <row r="440" spans="2:4">
      <c r="B440" s="2" t="e">
        <f t="shared" ca="1" si="20"/>
        <v>#NAME?</v>
      </c>
      <c r="C440" s="34" t="str">
        <f t="shared" ca="1" si="18"/>
        <v/>
      </c>
      <c r="D440" s="4" t="str">
        <f t="shared" ca="1" si="19"/>
        <v/>
      </c>
    </row>
    <row r="441" spans="2:4">
      <c r="B441" s="2" t="e">
        <f t="shared" ca="1" si="20"/>
        <v>#NAME?</v>
      </c>
      <c r="C441" s="34" t="str">
        <f t="shared" ca="1" si="18"/>
        <v/>
      </c>
      <c r="D441" s="4" t="str">
        <f t="shared" ca="1" si="19"/>
        <v/>
      </c>
    </row>
    <row r="442" spans="2:4">
      <c r="B442" s="2" t="e">
        <f t="shared" ca="1" si="20"/>
        <v>#NAME?</v>
      </c>
      <c r="C442" s="34" t="str">
        <f t="shared" ca="1" si="18"/>
        <v/>
      </c>
      <c r="D442" s="4" t="str">
        <f t="shared" ca="1" si="19"/>
        <v/>
      </c>
    </row>
    <row r="443" spans="2:4">
      <c r="B443" s="2" t="e">
        <f t="shared" ca="1" si="20"/>
        <v>#NAME?</v>
      </c>
      <c r="C443" s="34" t="str">
        <f t="shared" ca="1" si="18"/>
        <v/>
      </c>
      <c r="D443" s="4" t="str">
        <f t="shared" ca="1" si="19"/>
        <v/>
      </c>
    </row>
    <row r="444" spans="2:4">
      <c r="B444" s="2" t="e">
        <f t="shared" ca="1" si="20"/>
        <v>#NAME?</v>
      </c>
      <c r="C444" s="34" t="str">
        <f t="shared" ca="1" si="18"/>
        <v/>
      </c>
      <c r="D444" s="4" t="str">
        <f t="shared" ca="1" si="19"/>
        <v/>
      </c>
    </row>
    <row r="445" spans="2:4">
      <c r="B445" s="2" t="e">
        <f t="shared" ca="1" si="20"/>
        <v>#NAME?</v>
      </c>
      <c r="C445" s="34" t="str">
        <f t="shared" ca="1" si="18"/>
        <v/>
      </c>
      <c r="D445" s="4" t="str">
        <f t="shared" ca="1" si="19"/>
        <v/>
      </c>
    </row>
    <row r="446" spans="2:4">
      <c r="B446" s="2" t="e">
        <f t="shared" ca="1" si="20"/>
        <v>#NAME?</v>
      </c>
      <c r="C446" s="34" t="str">
        <f t="shared" ca="1" si="18"/>
        <v/>
      </c>
      <c r="D446" s="4" t="str">
        <f t="shared" ca="1" si="19"/>
        <v/>
      </c>
    </row>
    <row r="447" spans="2:4">
      <c r="B447" s="2" t="e">
        <f t="shared" ca="1" si="20"/>
        <v>#NAME?</v>
      </c>
      <c r="C447" s="34" t="str">
        <f t="shared" ca="1" si="18"/>
        <v/>
      </c>
      <c r="D447" s="4" t="str">
        <f t="shared" ca="1" si="19"/>
        <v/>
      </c>
    </row>
    <row r="448" spans="2:4">
      <c r="B448" s="2" t="e">
        <f t="shared" ca="1" si="20"/>
        <v>#NAME?</v>
      </c>
      <c r="C448" s="34" t="str">
        <f t="shared" ca="1" si="18"/>
        <v/>
      </c>
      <c r="D448" s="4" t="str">
        <f t="shared" ca="1" si="19"/>
        <v/>
      </c>
    </row>
    <row r="449" spans="2:4">
      <c r="B449" s="2" t="e">
        <f t="shared" ca="1" si="20"/>
        <v>#NAME?</v>
      </c>
      <c r="C449" s="34" t="str">
        <f t="shared" ca="1" si="18"/>
        <v/>
      </c>
      <c r="D449" s="4" t="str">
        <f t="shared" ca="1" si="19"/>
        <v/>
      </c>
    </row>
    <row r="450" spans="2:4">
      <c r="B450" s="2" t="e">
        <f t="shared" ca="1" si="20"/>
        <v>#NAME?</v>
      </c>
      <c r="C450" s="34" t="str">
        <f t="shared" ca="1" si="18"/>
        <v/>
      </c>
      <c r="D450" s="4" t="str">
        <f t="shared" ca="1" si="19"/>
        <v/>
      </c>
    </row>
    <row r="451" spans="2:4">
      <c r="B451" s="2" t="e">
        <f t="shared" ca="1" si="20"/>
        <v>#NAME?</v>
      </c>
      <c r="C451" s="34" t="str">
        <f t="shared" ca="1" si="18"/>
        <v/>
      </c>
      <c r="D451" s="4" t="str">
        <f t="shared" ca="1" si="19"/>
        <v/>
      </c>
    </row>
    <row r="452" spans="2:4">
      <c r="B452" s="2" t="e">
        <f t="shared" ca="1" si="20"/>
        <v>#NAME?</v>
      </c>
      <c r="C452" s="34" t="str">
        <f t="shared" ref="C452:C515" ca="1" si="21">IFERROR(_xlfn.NORM.DIST(B452,$G$2,SQRT($H$2),FALSE),"")</f>
        <v/>
      </c>
      <c r="D452" s="4" t="str">
        <f t="shared" ref="D452:D515" ca="1" si="22">IFERROR(_xlfn.NORM.DIST(B452,$G$2,SQRT($H$2),TRUE),"")</f>
        <v/>
      </c>
    </row>
    <row r="453" spans="2:4">
      <c r="B453" s="2" t="e">
        <f t="shared" ref="B453:B516" ca="1" si="23">IF(B452="","",IF(B452&gt;2*$G$2-$B$3,"",B452+(($G$2-$B$3)/($B$1*0.5))))</f>
        <v>#NAME?</v>
      </c>
      <c r="C453" s="34" t="str">
        <f t="shared" ca="1" si="21"/>
        <v/>
      </c>
      <c r="D453" s="4" t="str">
        <f t="shared" ca="1" si="22"/>
        <v/>
      </c>
    </row>
    <row r="454" spans="2:4">
      <c r="B454" s="2" t="e">
        <f t="shared" ca="1" si="23"/>
        <v>#NAME?</v>
      </c>
      <c r="C454" s="34" t="str">
        <f t="shared" ca="1" si="21"/>
        <v/>
      </c>
      <c r="D454" s="4" t="str">
        <f t="shared" ca="1" si="22"/>
        <v/>
      </c>
    </row>
    <row r="455" spans="2:4">
      <c r="B455" s="2" t="e">
        <f t="shared" ca="1" si="23"/>
        <v>#NAME?</v>
      </c>
      <c r="C455" s="34" t="str">
        <f t="shared" ca="1" si="21"/>
        <v/>
      </c>
      <c r="D455" s="4" t="str">
        <f t="shared" ca="1" si="22"/>
        <v/>
      </c>
    </row>
    <row r="456" spans="2:4">
      <c r="B456" s="2" t="e">
        <f t="shared" ca="1" si="23"/>
        <v>#NAME?</v>
      </c>
      <c r="C456" s="34" t="str">
        <f t="shared" ca="1" si="21"/>
        <v/>
      </c>
      <c r="D456" s="4" t="str">
        <f t="shared" ca="1" si="22"/>
        <v/>
      </c>
    </row>
    <row r="457" spans="2:4">
      <c r="B457" s="2" t="e">
        <f t="shared" ca="1" si="23"/>
        <v>#NAME?</v>
      </c>
      <c r="C457" s="34" t="str">
        <f t="shared" ca="1" si="21"/>
        <v/>
      </c>
      <c r="D457" s="4" t="str">
        <f t="shared" ca="1" si="22"/>
        <v/>
      </c>
    </row>
    <row r="458" spans="2:4">
      <c r="B458" s="2" t="e">
        <f t="shared" ca="1" si="23"/>
        <v>#NAME?</v>
      </c>
      <c r="C458" s="34" t="str">
        <f t="shared" ca="1" si="21"/>
        <v/>
      </c>
      <c r="D458" s="4" t="str">
        <f t="shared" ca="1" si="22"/>
        <v/>
      </c>
    </row>
    <row r="459" spans="2:4">
      <c r="B459" s="2" t="e">
        <f t="shared" ca="1" si="23"/>
        <v>#NAME?</v>
      </c>
      <c r="C459" s="34" t="str">
        <f t="shared" ca="1" si="21"/>
        <v/>
      </c>
      <c r="D459" s="4" t="str">
        <f t="shared" ca="1" si="22"/>
        <v/>
      </c>
    </row>
    <row r="460" spans="2:4">
      <c r="B460" s="2" t="e">
        <f t="shared" ca="1" si="23"/>
        <v>#NAME?</v>
      </c>
      <c r="C460" s="34" t="str">
        <f t="shared" ca="1" si="21"/>
        <v/>
      </c>
      <c r="D460" s="4" t="str">
        <f t="shared" ca="1" si="22"/>
        <v/>
      </c>
    </row>
    <row r="461" spans="2:4">
      <c r="B461" s="2" t="e">
        <f t="shared" ca="1" si="23"/>
        <v>#NAME?</v>
      </c>
      <c r="C461" s="34" t="str">
        <f t="shared" ca="1" si="21"/>
        <v/>
      </c>
      <c r="D461" s="4" t="str">
        <f t="shared" ca="1" si="22"/>
        <v/>
      </c>
    </row>
    <row r="462" spans="2:4">
      <c r="B462" s="2" t="e">
        <f t="shared" ca="1" si="23"/>
        <v>#NAME?</v>
      </c>
      <c r="C462" s="34" t="str">
        <f t="shared" ca="1" si="21"/>
        <v/>
      </c>
      <c r="D462" s="4" t="str">
        <f t="shared" ca="1" si="22"/>
        <v/>
      </c>
    </row>
    <row r="463" spans="2:4">
      <c r="B463" s="2" t="e">
        <f t="shared" ca="1" si="23"/>
        <v>#NAME?</v>
      </c>
      <c r="C463" s="34" t="str">
        <f t="shared" ca="1" si="21"/>
        <v/>
      </c>
      <c r="D463" s="4" t="str">
        <f t="shared" ca="1" si="22"/>
        <v/>
      </c>
    </row>
    <row r="464" spans="2:4">
      <c r="B464" s="2" t="e">
        <f t="shared" ca="1" si="23"/>
        <v>#NAME?</v>
      </c>
      <c r="C464" s="34" t="str">
        <f t="shared" ca="1" si="21"/>
        <v/>
      </c>
      <c r="D464" s="4" t="str">
        <f t="shared" ca="1" si="22"/>
        <v/>
      </c>
    </row>
    <row r="465" spans="2:4">
      <c r="B465" s="2" t="e">
        <f t="shared" ca="1" si="23"/>
        <v>#NAME?</v>
      </c>
      <c r="C465" s="34" t="str">
        <f t="shared" ca="1" si="21"/>
        <v/>
      </c>
      <c r="D465" s="4" t="str">
        <f t="shared" ca="1" si="22"/>
        <v/>
      </c>
    </row>
    <row r="466" spans="2:4">
      <c r="B466" s="2" t="e">
        <f t="shared" ca="1" si="23"/>
        <v>#NAME?</v>
      </c>
      <c r="C466" s="34" t="str">
        <f t="shared" ca="1" si="21"/>
        <v/>
      </c>
      <c r="D466" s="4" t="str">
        <f t="shared" ca="1" si="22"/>
        <v/>
      </c>
    </row>
    <row r="467" spans="2:4">
      <c r="B467" s="2" t="e">
        <f t="shared" ca="1" si="23"/>
        <v>#NAME?</v>
      </c>
      <c r="C467" s="34" t="str">
        <f t="shared" ca="1" si="21"/>
        <v/>
      </c>
      <c r="D467" s="4" t="str">
        <f t="shared" ca="1" si="22"/>
        <v/>
      </c>
    </row>
    <row r="468" spans="2:4">
      <c r="B468" s="2" t="e">
        <f t="shared" ca="1" si="23"/>
        <v>#NAME?</v>
      </c>
      <c r="C468" s="34" t="str">
        <f t="shared" ca="1" si="21"/>
        <v/>
      </c>
      <c r="D468" s="4" t="str">
        <f t="shared" ca="1" si="22"/>
        <v/>
      </c>
    </row>
    <row r="469" spans="2:4">
      <c r="B469" s="2" t="e">
        <f t="shared" ca="1" si="23"/>
        <v>#NAME?</v>
      </c>
      <c r="C469" s="34" t="str">
        <f t="shared" ca="1" si="21"/>
        <v/>
      </c>
      <c r="D469" s="4" t="str">
        <f t="shared" ca="1" si="22"/>
        <v/>
      </c>
    </row>
    <row r="470" spans="2:4">
      <c r="B470" s="2" t="e">
        <f t="shared" ca="1" si="23"/>
        <v>#NAME?</v>
      </c>
      <c r="C470" s="34" t="str">
        <f t="shared" ca="1" si="21"/>
        <v/>
      </c>
      <c r="D470" s="4" t="str">
        <f t="shared" ca="1" si="22"/>
        <v/>
      </c>
    </row>
    <row r="471" spans="2:4">
      <c r="B471" s="2" t="e">
        <f t="shared" ca="1" si="23"/>
        <v>#NAME?</v>
      </c>
      <c r="C471" s="34" t="str">
        <f t="shared" ca="1" si="21"/>
        <v/>
      </c>
      <c r="D471" s="4" t="str">
        <f t="shared" ca="1" si="22"/>
        <v/>
      </c>
    </row>
    <row r="472" spans="2:4">
      <c r="B472" s="2" t="e">
        <f t="shared" ca="1" si="23"/>
        <v>#NAME?</v>
      </c>
      <c r="C472" s="34" t="str">
        <f t="shared" ca="1" si="21"/>
        <v/>
      </c>
      <c r="D472" s="4" t="str">
        <f t="shared" ca="1" si="22"/>
        <v/>
      </c>
    </row>
    <row r="473" spans="2:4">
      <c r="B473" s="2" t="e">
        <f t="shared" ca="1" si="23"/>
        <v>#NAME?</v>
      </c>
      <c r="C473" s="34" t="str">
        <f t="shared" ca="1" si="21"/>
        <v/>
      </c>
      <c r="D473" s="4" t="str">
        <f t="shared" ca="1" si="22"/>
        <v/>
      </c>
    </row>
    <row r="474" spans="2:4">
      <c r="B474" s="2" t="e">
        <f t="shared" ca="1" si="23"/>
        <v>#NAME?</v>
      </c>
      <c r="C474" s="34" t="str">
        <f t="shared" ca="1" si="21"/>
        <v/>
      </c>
      <c r="D474" s="4" t="str">
        <f t="shared" ca="1" si="22"/>
        <v/>
      </c>
    </row>
    <row r="475" spans="2:4">
      <c r="B475" s="2" t="e">
        <f t="shared" ca="1" si="23"/>
        <v>#NAME?</v>
      </c>
      <c r="C475" s="34" t="str">
        <f t="shared" ca="1" si="21"/>
        <v/>
      </c>
      <c r="D475" s="4" t="str">
        <f t="shared" ca="1" si="22"/>
        <v/>
      </c>
    </row>
    <row r="476" spans="2:4">
      <c r="B476" s="2" t="e">
        <f t="shared" ca="1" si="23"/>
        <v>#NAME?</v>
      </c>
      <c r="C476" s="34" t="str">
        <f t="shared" ca="1" si="21"/>
        <v/>
      </c>
      <c r="D476" s="4" t="str">
        <f t="shared" ca="1" si="22"/>
        <v/>
      </c>
    </row>
    <row r="477" spans="2:4">
      <c r="B477" s="2" t="e">
        <f t="shared" ca="1" si="23"/>
        <v>#NAME?</v>
      </c>
      <c r="C477" s="34" t="str">
        <f t="shared" ca="1" si="21"/>
        <v/>
      </c>
      <c r="D477" s="4" t="str">
        <f t="shared" ca="1" si="22"/>
        <v/>
      </c>
    </row>
    <row r="478" spans="2:4">
      <c r="B478" s="2" t="e">
        <f t="shared" ca="1" si="23"/>
        <v>#NAME?</v>
      </c>
      <c r="C478" s="34" t="str">
        <f t="shared" ca="1" si="21"/>
        <v/>
      </c>
      <c r="D478" s="4" t="str">
        <f t="shared" ca="1" si="22"/>
        <v/>
      </c>
    </row>
    <row r="479" spans="2:4">
      <c r="B479" s="2" t="e">
        <f t="shared" ca="1" si="23"/>
        <v>#NAME?</v>
      </c>
      <c r="C479" s="34" t="str">
        <f t="shared" ca="1" si="21"/>
        <v/>
      </c>
      <c r="D479" s="4" t="str">
        <f t="shared" ca="1" si="22"/>
        <v/>
      </c>
    </row>
    <row r="480" spans="2:4">
      <c r="B480" s="2" t="e">
        <f t="shared" ca="1" si="23"/>
        <v>#NAME?</v>
      </c>
      <c r="C480" s="34" t="str">
        <f t="shared" ca="1" si="21"/>
        <v/>
      </c>
      <c r="D480" s="4" t="str">
        <f t="shared" ca="1" si="22"/>
        <v/>
      </c>
    </row>
    <row r="481" spans="2:4">
      <c r="B481" s="2" t="e">
        <f t="shared" ca="1" si="23"/>
        <v>#NAME?</v>
      </c>
      <c r="C481" s="34" t="str">
        <f t="shared" ca="1" si="21"/>
        <v/>
      </c>
      <c r="D481" s="4" t="str">
        <f t="shared" ca="1" si="22"/>
        <v/>
      </c>
    </row>
    <row r="482" spans="2:4">
      <c r="B482" s="2" t="e">
        <f t="shared" ca="1" si="23"/>
        <v>#NAME?</v>
      </c>
      <c r="C482" s="34" t="str">
        <f t="shared" ca="1" si="21"/>
        <v/>
      </c>
      <c r="D482" s="4" t="str">
        <f t="shared" ca="1" si="22"/>
        <v/>
      </c>
    </row>
    <row r="483" spans="2:4">
      <c r="B483" s="2" t="e">
        <f t="shared" ca="1" si="23"/>
        <v>#NAME?</v>
      </c>
      <c r="C483" s="34" t="str">
        <f t="shared" ca="1" si="21"/>
        <v/>
      </c>
      <c r="D483" s="4" t="str">
        <f t="shared" ca="1" si="22"/>
        <v/>
      </c>
    </row>
    <row r="484" spans="2:4">
      <c r="B484" s="2" t="e">
        <f t="shared" ca="1" si="23"/>
        <v>#NAME?</v>
      </c>
      <c r="C484" s="34" t="str">
        <f t="shared" ca="1" si="21"/>
        <v/>
      </c>
      <c r="D484" s="4" t="str">
        <f t="shared" ca="1" si="22"/>
        <v/>
      </c>
    </row>
    <row r="485" spans="2:4">
      <c r="B485" s="2" t="e">
        <f t="shared" ca="1" si="23"/>
        <v>#NAME?</v>
      </c>
      <c r="C485" s="34" t="str">
        <f t="shared" ca="1" si="21"/>
        <v/>
      </c>
      <c r="D485" s="4" t="str">
        <f t="shared" ca="1" si="22"/>
        <v/>
      </c>
    </row>
    <row r="486" spans="2:4">
      <c r="B486" s="2" t="e">
        <f t="shared" ca="1" si="23"/>
        <v>#NAME?</v>
      </c>
      <c r="C486" s="34" t="str">
        <f t="shared" ca="1" si="21"/>
        <v/>
      </c>
      <c r="D486" s="4" t="str">
        <f t="shared" ca="1" si="22"/>
        <v/>
      </c>
    </row>
    <row r="487" spans="2:4">
      <c r="B487" s="2" t="e">
        <f t="shared" ca="1" si="23"/>
        <v>#NAME?</v>
      </c>
      <c r="C487" s="34" t="str">
        <f t="shared" ca="1" si="21"/>
        <v/>
      </c>
      <c r="D487" s="4" t="str">
        <f t="shared" ca="1" si="22"/>
        <v/>
      </c>
    </row>
    <row r="488" spans="2:4">
      <c r="B488" s="2" t="e">
        <f t="shared" ca="1" si="23"/>
        <v>#NAME?</v>
      </c>
      <c r="C488" s="34" t="str">
        <f t="shared" ca="1" si="21"/>
        <v/>
      </c>
      <c r="D488" s="4" t="str">
        <f t="shared" ca="1" si="22"/>
        <v/>
      </c>
    </row>
    <row r="489" spans="2:4">
      <c r="B489" s="2" t="e">
        <f t="shared" ca="1" si="23"/>
        <v>#NAME?</v>
      </c>
      <c r="C489" s="34" t="str">
        <f t="shared" ca="1" si="21"/>
        <v/>
      </c>
      <c r="D489" s="4" t="str">
        <f t="shared" ca="1" si="22"/>
        <v/>
      </c>
    </row>
    <row r="490" spans="2:4">
      <c r="B490" s="2" t="e">
        <f t="shared" ca="1" si="23"/>
        <v>#NAME?</v>
      </c>
      <c r="C490" s="34" t="str">
        <f t="shared" ca="1" si="21"/>
        <v/>
      </c>
      <c r="D490" s="4" t="str">
        <f t="shared" ca="1" si="22"/>
        <v/>
      </c>
    </row>
    <row r="491" spans="2:4">
      <c r="B491" s="2" t="e">
        <f t="shared" ca="1" si="23"/>
        <v>#NAME?</v>
      </c>
      <c r="C491" s="34" t="str">
        <f t="shared" ca="1" si="21"/>
        <v/>
      </c>
      <c r="D491" s="4" t="str">
        <f t="shared" ca="1" si="22"/>
        <v/>
      </c>
    </row>
    <row r="492" spans="2:4">
      <c r="B492" s="2" t="e">
        <f t="shared" ca="1" si="23"/>
        <v>#NAME?</v>
      </c>
      <c r="C492" s="34" t="str">
        <f t="shared" ca="1" si="21"/>
        <v/>
      </c>
      <c r="D492" s="4" t="str">
        <f t="shared" ca="1" si="22"/>
        <v/>
      </c>
    </row>
    <row r="493" spans="2:4">
      <c r="B493" s="2" t="e">
        <f t="shared" ca="1" si="23"/>
        <v>#NAME?</v>
      </c>
      <c r="C493" s="34" t="str">
        <f t="shared" ca="1" si="21"/>
        <v/>
      </c>
      <c r="D493" s="4" t="str">
        <f t="shared" ca="1" si="22"/>
        <v/>
      </c>
    </row>
    <row r="494" spans="2:4">
      <c r="B494" s="2" t="e">
        <f t="shared" ca="1" si="23"/>
        <v>#NAME?</v>
      </c>
      <c r="C494" s="34" t="str">
        <f t="shared" ca="1" si="21"/>
        <v/>
      </c>
      <c r="D494" s="4" t="str">
        <f t="shared" ca="1" si="22"/>
        <v/>
      </c>
    </row>
    <row r="495" spans="2:4">
      <c r="B495" s="2" t="e">
        <f t="shared" ca="1" si="23"/>
        <v>#NAME?</v>
      </c>
      <c r="C495" s="34" t="str">
        <f t="shared" ca="1" si="21"/>
        <v/>
      </c>
      <c r="D495" s="4" t="str">
        <f t="shared" ca="1" si="22"/>
        <v/>
      </c>
    </row>
    <row r="496" spans="2:4">
      <c r="B496" s="2" t="e">
        <f t="shared" ca="1" si="23"/>
        <v>#NAME?</v>
      </c>
      <c r="C496" s="34" t="str">
        <f t="shared" ca="1" si="21"/>
        <v/>
      </c>
      <c r="D496" s="4" t="str">
        <f t="shared" ca="1" si="22"/>
        <v/>
      </c>
    </row>
    <row r="497" spans="2:4">
      <c r="B497" s="2" t="e">
        <f t="shared" ca="1" si="23"/>
        <v>#NAME?</v>
      </c>
      <c r="C497" s="34" t="str">
        <f t="shared" ca="1" si="21"/>
        <v/>
      </c>
      <c r="D497" s="4" t="str">
        <f t="shared" ca="1" si="22"/>
        <v/>
      </c>
    </row>
    <row r="498" spans="2:4">
      <c r="B498" s="2" t="e">
        <f t="shared" ca="1" si="23"/>
        <v>#NAME?</v>
      </c>
      <c r="C498" s="34" t="str">
        <f t="shared" ca="1" si="21"/>
        <v/>
      </c>
      <c r="D498" s="4" t="str">
        <f t="shared" ca="1" si="22"/>
        <v/>
      </c>
    </row>
    <row r="499" spans="2:4">
      <c r="B499" s="2" t="e">
        <f t="shared" ca="1" si="23"/>
        <v>#NAME?</v>
      </c>
      <c r="C499" s="34" t="str">
        <f t="shared" ca="1" si="21"/>
        <v/>
      </c>
      <c r="D499" s="4" t="str">
        <f t="shared" ca="1" si="22"/>
        <v/>
      </c>
    </row>
    <row r="500" spans="2:4">
      <c r="B500" s="2" t="e">
        <f t="shared" ca="1" si="23"/>
        <v>#NAME?</v>
      </c>
      <c r="C500" s="34" t="str">
        <f t="shared" ca="1" si="21"/>
        <v/>
      </c>
      <c r="D500" s="4" t="str">
        <f t="shared" ca="1" si="22"/>
        <v/>
      </c>
    </row>
    <row r="501" spans="2:4">
      <c r="B501" s="2" t="e">
        <f t="shared" ca="1" si="23"/>
        <v>#NAME?</v>
      </c>
      <c r="C501" s="34" t="str">
        <f t="shared" ca="1" si="21"/>
        <v/>
      </c>
      <c r="D501" s="4" t="str">
        <f t="shared" ca="1" si="22"/>
        <v/>
      </c>
    </row>
    <row r="502" spans="2:4">
      <c r="B502" s="2" t="e">
        <f t="shared" ca="1" si="23"/>
        <v>#NAME?</v>
      </c>
      <c r="C502" s="34" t="str">
        <f t="shared" ca="1" si="21"/>
        <v/>
      </c>
      <c r="D502" s="4" t="str">
        <f t="shared" ca="1" si="22"/>
        <v/>
      </c>
    </row>
    <row r="503" spans="2:4">
      <c r="B503" s="2" t="e">
        <f t="shared" ca="1" si="23"/>
        <v>#NAME?</v>
      </c>
      <c r="C503" s="34" t="str">
        <f t="shared" ca="1" si="21"/>
        <v/>
      </c>
      <c r="D503" s="4" t="str">
        <f t="shared" ca="1" si="22"/>
        <v/>
      </c>
    </row>
    <row r="504" spans="2:4">
      <c r="B504" s="2" t="e">
        <f t="shared" ca="1" si="23"/>
        <v>#NAME?</v>
      </c>
      <c r="C504" s="34" t="str">
        <f t="shared" ca="1" si="21"/>
        <v/>
      </c>
      <c r="D504" s="4" t="str">
        <f t="shared" ca="1" si="22"/>
        <v/>
      </c>
    </row>
    <row r="505" spans="2:4">
      <c r="B505" s="2" t="e">
        <f t="shared" ca="1" si="23"/>
        <v>#NAME?</v>
      </c>
      <c r="C505" s="34" t="str">
        <f t="shared" ca="1" si="21"/>
        <v/>
      </c>
      <c r="D505" s="4" t="str">
        <f t="shared" ca="1" si="22"/>
        <v/>
      </c>
    </row>
    <row r="506" spans="2:4">
      <c r="B506" s="2" t="e">
        <f t="shared" ca="1" si="23"/>
        <v>#NAME?</v>
      </c>
      <c r="C506" s="34" t="str">
        <f t="shared" ca="1" si="21"/>
        <v/>
      </c>
      <c r="D506" s="4" t="str">
        <f t="shared" ca="1" si="22"/>
        <v/>
      </c>
    </row>
    <row r="507" spans="2:4">
      <c r="B507" s="2" t="e">
        <f t="shared" ca="1" si="23"/>
        <v>#NAME?</v>
      </c>
      <c r="C507" s="34" t="str">
        <f t="shared" ca="1" si="21"/>
        <v/>
      </c>
      <c r="D507" s="4" t="str">
        <f t="shared" ca="1" si="22"/>
        <v/>
      </c>
    </row>
    <row r="508" spans="2:4">
      <c r="B508" s="2" t="e">
        <f t="shared" ca="1" si="23"/>
        <v>#NAME?</v>
      </c>
      <c r="C508" s="34" t="str">
        <f t="shared" ca="1" si="21"/>
        <v/>
      </c>
      <c r="D508" s="4" t="str">
        <f t="shared" ca="1" si="22"/>
        <v/>
      </c>
    </row>
    <row r="509" spans="2:4">
      <c r="B509" s="2" t="e">
        <f t="shared" ca="1" si="23"/>
        <v>#NAME?</v>
      </c>
      <c r="C509" s="34" t="str">
        <f t="shared" ca="1" si="21"/>
        <v/>
      </c>
      <c r="D509" s="4" t="str">
        <f t="shared" ca="1" si="22"/>
        <v/>
      </c>
    </row>
    <row r="510" spans="2:4">
      <c r="B510" s="2" t="e">
        <f t="shared" ca="1" si="23"/>
        <v>#NAME?</v>
      </c>
      <c r="C510" s="34" t="str">
        <f t="shared" ca="1" si="21"/>
        <v/>
      </c>
      <c r="D510" s="4" t="str">
        <f t="shared" ca="1" si="22"/>
        <v/>
      </c>
    </row>
    <row r="511" spans="2:4">
      <c r="B511" s="2" t="e">
        <f t="shared" ca="1" si="23"/>
        <v>#NAME?</v>
      </c>
      <c r="C511" s="34" t="str">
        <f t="shared" ca="1" si="21"/>
        <v/>
      </c>
      <c r="D511" s="4" t="str">
        <f t="shared" ca="1" si="22"/>
        <v/>
      </c>
    </row>
    <row r="512" spans="2:4">
      <c r="B512" s="2" t="e">
        <f t="shared" ca="1" si="23"/>
        <v>#NAME?</v>
      </c>
      <c r="C512" s="34" t="str">
        <f t="shared" ca="1" si="21"/>
        <v/>
      </c>
      <c r="D512" s="4" t="str">
        <f t="shared" ca="1" si="22"/>
        <v/>
      </c>
    </row>
    <row r="513" spans="2:4">
      <c r="B513" s="2" t="e">
        <f t="shared" ca="1" si="23"/>
        <v>#NAME?</v>
      </c>
      <c r="C513" s="34" t="str">
        <f t="shared" ca="1" si="21"/>
        <v/>
      </c>
      <c r="D513" s="4" t="str">
        <f t="shared" ca="1" si="22"/>
        <v/>
      </c>
    </row>
    <row r="514" spans="2:4">
      <c r="B514" s="2" t="e">
        <f t="shared" ca="1" si="23"/>
        <v>#NAME?</v>
      </c>
      <c r="C514" s="34" t="str">
        <f t="shared" ca="1" si="21"/>
        <v/>
      </c>
      <c r="D514" s="4" t="str">
        <f t="shared" ca="1" si="22"/>
        <v/>
      </c>
    </row>
    <row r="515" spans="2:4">
      <c r="B515" s="2" t="e">
        <f t="shared" ca="1" si="23"/>
        <v>#NAME?</v>
      </c>
      <c r="C515" s="34" t="str">
        <f t="shared" ca="1" si="21"/>
        <v/>
      </c>
      <c r="D515" s="4" t="str">
        <f t="shared" ca="1" si="22"/>
        <v/>
      </c>
    </row>
    <row r="516" spans="2:4">
      <c r="B516" s="2" t="e">
        <f t="shared" ca="1" si="23"/>
        <v>#NAME?</v>
      </c>
      <c r="C516" s="34" t="str">
        <f t="shared" ref="C516:C579" ca="1" si="24">IFERROR(_xlfn.NORM.DIST(B516,$G$2,SQRT($H$2),FALSE),"")</f>
        <v/>
      </c>
      <c r="D516" s="4" t="str">
        <f t="shared" ref="D516:D579" ca="1" si="25">IFERROR(_xlfn.NORM.DIST(B516,$G$2,SQRT($H$2),TRUE),"")</f>
        <v/>
      </c>
    </row>
    <row r="517" spans="2:4">
      <c r="B517" s="2" t="e">
        <f t="shared" ref="B517:B580" ca="1" si="26">IF(B516="","",IF(B516&gt;2*$G$2-$B$3,"",B516+(($G$2-$B$3)/($B$1*0.5))))</f>
        <v>#NAME?</v>
      </c>
      <c r="C517" s="34" t="str">
        <f t="shared" ca="1" si="24"/>
        <v/>
      </c>
      <c r="D517" s="4" t="str">
        <f t="shared" ca="1" si="25"/>
        <v/>
      </c>
    </row>
    <row r="518" spans="2:4">
      <c r="B518" s="2" t="e">
        <f t="shared" ca="1" si="26"/>
        <v>#NAME?</v>
      </c>
      <c r="C518" s="34" t="str">
        <f t="shared" ca="1" si="24"/>
        <v/>
      </c>
      <c r="D518" s="4" t="str">
        <f t="shared" ca="1" si="25"/>
        <v/>
      </c>
    </row>
    <row r="519" spans="2:4">
      <c r="B519" s="2" t="e">
        <f t="shared" ca="1" si="26"/>
        <v>#NAME?</v>
      </c>
      <c r="C519" s="34" t="str">
        <f t="shared" ca="1" si="24"/>
        <v/>
      </c>
      <c r="D519" s="4" t="str">
        <f t="shared" ca="1" si="25"/>
        <v/>
      </c>
    </row>
    <row r="520" spans="2:4">
      <c r="B520" s="2" t="e">
        <f t="shared" ca="1" si="26"/>
        <v>#NAME?</v>
      </c>
      <c r="C520" s="34" t="str">
        <f t="shared" ca="1" si="24"/>
        <v/>
      </c>
      <c r="D520" s="4" t="str">
        <f t="shared" ca="1" si="25"/>
        <v/>
      </c>
    </row>
    <row r="521" spans="2:4">
      <c r="B521" s="2" t="e">
        <f t="shared" ca="1" si="26"/>
        <v>#NAME?</v>
      </c>
      <c r="C521" s="34" t="str">
        <f t="shared" ca="1" si="24"/>
        <v/>
      </c>
      <c r="D521" s="4" t="str">
        <f t="shared" ca="1" si="25"/>
        <v/>
      </c>
    </row>
    <row r="522" spans="2:4">
      <c r="B522" s="2" t="e">
        <f t="shared" ca="1" si="26"/>
        <v>#NAME?</v>
      </c>
      <c r="C522" s="34" t="str">
        <f t="shared" ca="1" si="24"/>
        <v/>
      </c>
      <c r="D522" s="4" t="str">
        <f t="shared" ca="1" si="25"/>
        <v/>
      </c>
    </row>
    <row r="523" spans="2:4">
      <c r="B523" s="2" t="e">
        <f t="shared" ca="1" si="26"/>
        <v>#NAME?</v>
      </c>
      <c r="C523" s="34" t="str">
        <f t="shared" ca="1" si="24"/>
        <v/>
      </c>
      <c r="D523" s="4" t="str">
        <f t="shared" ca="1" si="25"/>
        <v/>
      </c>
    </row>
    <row r="524" spans="2:4">
      <c r="B524" s="2" t="e">
        <f t="shared" ca="1" si="26"/>
        <v>#NAME?</v>
      </c>
      <c r="C524" s="34" t="str">
        <f t="shared" ca="1" si="24"/>
        <v/>
      </c>
      <c r="D524" s="4" t="str">
        <f t="shared" ca="1" si="25"/>
        <v/>
      </c>
    </row>
    <row r="525" spans="2:4">
      <c r="B525" s="2" t="e">
        <f t="shared" ca="1" si="26"/>
        <v>#NAME?</v>
      </c>
      <c r="C525" s="34" t="str">
        <f t="shared" ca="1" si="24"/>
        <v/>
      </c>
      <c r="D525" s="4" t="str">
        <f t="shared" ca="1" si="25"/>
        <v/>
      </c>
    </row>
    <row r="526" spans="2:4">
      <c r="B526" s="2" t="e">
        <f t="shared" ca="1" si="26"/>
        <v>#NAME?</v>
      </c>
      <c r="C526" s="34" t="str">
        <f t="shared" ca="1" si="24"/>
        <v/>
      </c>
      <c r="D526" s="4" t="str">
        <f t="shared" ca="1" si="25"/>
        <v/>
      </c>
    </row>
    <row r="527" spans="2:4">
      <c r="B527" s="2" t="e">
        <f t="shared" ca="1" si="26"/>
        <v>#NAME?</v>
      </c>
      <c r="C527" s="34" t="str">
        <f t="shared" ca="1" si="24"/>
        <v/>
      </c>
      <c r="D527" s="4" t="str">
        <f t="shared" ca="1" si="25"/>
        <v/>
      </c>
    </row>
    <row r="528" spans="2:4">
      <c r="B528" s="2" t="e">
        <f t="shared" ca="1" si="26"/>
        <v>#NAME?</v>
      </c>
      <c r="C528" s="34" t="str">
        <f t="shared" ca="1" si="24"/>
        <v/>
      </c>
      <c r="D528" s="4" t="str">
        <f t="shared" ca="1" si="25"/>
        <v/>
      </c>
    </row>
    <row r="529" spans="2:4">
      <c r="B529" s="2" t="e">
        <f t="shared" ca="1" si="26"/>
        <v>#NAME?</v>
      </c>
      <c r="C529" s="34" t="str">
        <f t="shared" ca="1" si="24"/>
        <v/>
      </c>
      <c r="D529" s="4" t="str">
        <f t="shared" ca="1" si="25"/>
        <v/>
      </c>
    </row>
    <row r="530" spans="2:4">
      <c r="B530" s="2" t="e">
        <f t="shared" ca="1" si="26"/>
        <v>#NAME?</v>
      </c>
      <c r="C530" s="34" t="str">
        <f t="shared" ca="1" si="24"/>
        <v/>
      </c>
      <c r="D530" s="4" t="str">
        <f t="shared" ca="1" si="25"/>
        <v/>
      </c>
    </row>
    <row r="531" spans="2:4">
      <c r="B531" s="2" t="e">
        <f t="shared" ca="1" si="26"/>
        <v>#NAME?</v>
      </c>
      <c r="C531" s="34" t="str">
        <f t="shared" ca="1" si="24"/>
        <v/>
      </c>
      <c r="D531" s="4" t="str">
        <f t="shared" ca="1" si="25"/>
        <v/>
      </c>
    </row>
    <row r="532" spans="2:4">
      <c r="B532" s="2" t="e">
        <f t="shared" ca="1" si="26"/>
        <v>#NAME?</v>
      </c>
      <c r="C532" s="34" t="str">
        <f t="shared" ca="1" si="24"/>
        <v/>
      </c>
      <c r="D532" s="4" t="str">
        <f t="shared" ca="1" si="25"/>
        <v/>
      </c>
    </row>
    <row r="533" spans="2:4">
      <c r="B533" s="2" t="e">
        <f t="shared" ca="1" si="26"/>
        <v>#NAME?</v>
      </c>
      <c r="C533" s="34" t="str">
        <f t="shared" ca="1" si="24"/>
        <v/>
      </c>
      <c r="D533" s="4" t="str">
        <f t="shared" ca="1" si="25"/>
        <v/>
      </c>
    </row>
    <row r="534" spans="2:4">
      <c r="B534" s="2" t="e">
        <f t="shared" ca="1" si="26"/>
        <v>#NAME?</v>
      </c>
      <c r="C534" s="34" t="str">
        <f t="shared" ca="1" si="24"/>
        <v/>
      </c>
      <c r="D534" s="4" t="str">
        <f t="shared" ca="1" si="25"/>
        <v/>
      </c>
    </row>
    <row r="535" spans="2:4">
      <c r="B535" s="2" t="e">
        <f t="shared" ca="1" si="26"/>
        <v>#NAME?</v>
      </c>
      <c r="C535" s="34" t="str">
        <f t="shared" ca="1" si="24"/>
        <v/>
      </c>
      <c r="D535" s="4" t="str">
        <f t="shared" ca="1" si="25"/>
        <v/>
      </c>
    </row>
    <row r="536" spans="2:4">
      <c r="B536" s="2" t="e">
        <f t="shared" ca="1" si="26"/>
        <v>#NAME?</v>
      </c>
      <c r="C536" s="34" t="str">
        <f t="shared" ca="1" si="24"/>
        <v/>
      </c>
      <c r="D536" s="4" t="str">
        <f t="shared" ca="1" si="25"/>
        <v/>
      </c>
    </row>
    <row r="537" spans="2:4">
      <c r="B537" s="2" t="e">
        <f t="shared" ca="1" si="26"/>
        <v>#NAME?</v>
      </c>
      <c r="C537" s="34" t="str">
        <f t="shared" ca="1" si="24"/>
        <v/>
      </c>
      <c r="D537" s="4" t="str">
        <f t="shared" ca="1" si="25"/>
        <v/>
      </c>
    </row>
    <row r="538" spans="2:4">
      <c r="B538" s="2" t="e">
        <f t="shared" ca="1" si="26"/>
        <v>#NAME?</v>
      </c>
      <c r="C538" s="34" t="str">
        <f t="shared" ca="1" si="24"/>
        <v/>
      </c>
      <c r="D538" s="4" t="str">
        <f t="shared" ca="1" si="25"/>
        <v/>
      </c>
    </row>
    <row r="539" spans="2:4">
      <c r="B539" s="2" t="e">
        <f t="shared" ca="1" si="26"/>
        <v>#NAME?</v>
      </c>
      <c r="C539" s="34" t="str">
        <f t="shared" ca="1" si="24"/>
        <v/>
      </c>
      <c r="D539" s="4" t="str">
        <f t="shared" ca="1" si="25"/>
        <v/>
      </c>
    </row>
    <row r="540" spans="2:4">
      <c r="B540" s="2" t="e">
        <f t="shared" ca="1" si="26"/>
        <v>#NAME?</v>
      </c>
      <c r="C540" s="34" t="str">
        <f t="shared" ca="1" si="24"/>
        <v/>
      </c>
      <c r="D540" s="4" t="str">
        <f t="shared" ca="1" si="25"/>
        <v/>
      </c>
    </row>
    <row r="541" spans="2:4">
      <c r="B541" s="2" t="e">
        <f t="shared" ca="1" si="26"/>
        <v>#NAME?</v>
      </c>
      <c r="C541" s="34" t="str">
        <f t="shared" ca="1" si="24"/>
        <v/>
      </c>
      <c r="D541" s="4" t="str">
        <f t="shared" ca="1" si="25"/>
        <v/>
      </c>
    </row>
    <row r="542" spans="2:4">
      <c r="B542" s="2" t="e">
        <f t="shared" ca="1" si="26"/>
        <v>#NAME?</v>
      </c>
      <c r="C542" s="34" t="str">
        <f t="shared" ca="1" si="24"/>
        <v/>
      </c>
      <c r="D542" s="4" t="str">
        <f t="shared" ca="1" si="25"/>
        <v/>
      </c>
    </row>
    <row r="543" spans="2:4">
      <c r="B543" s="2" t="e">
        <f t="shared" ca="1" si="26"/>
        <v>#NAME?</v>
      </c>
      <c r="C543" s="34" t="str">
        <f t="shared" ca="1" si="24"/>
        <v/>
      </c>
      <c r="D543" s="4" t="str">
        <f t="shared" ca="1" si="25"/>
        <v/>
      </c>
    </row>
    <row r="544" spans="2:4">
      <c r="B544" s="2" t="e">
        <f t="shared" ca="1" si="26"/>
        <v>#NAME?</v>
      </c>
      <c r="C544" s="34" t="str">
        <f t="shared" ca="1" si="24"/>
        <v/>
      </c>
      <c r="D544" s="4" t="str">
        <f t="shared" ca="1" si="25"/>
        <v/>
      </c>
    </row>
    <row r="545" spans="2:4">
      <c r="B545" s="2" t="e">
        <f t="shared" ca="1" si="26"/>
        <v>#NAME?</v>
      </c>
      <c r="C545" s="34" t="str">
        <f t="shared" ca="1" si="24"/>
        <v/>
      </c>
      <c r="D545" s="4" t="str">
        <f t="shared" ca="1" si="25"/>
        <v/>
      </c>
    </row>
    <row r="546" spans="2:4">
      <c r="B546" s="2" t="e">
        <f t="shared" ca="1" si="26"/>
        <v>#NAME?</v>
      </c>
      <c r="C546" s="34" t="str">
        <f t="shared" ca="1" si="24"/>
        <v/>
      </c>
      <c r="D546" s="4" t="str">
        <f t="shared" ca="1" si="25"/>
        <v/>
      </c>
    </row>
    <row r="547" spans="2:4">
      <c r="B547" s="2" t="e">
        <f t="shared" ca="1" si="26"/>
        <v>#NAME?</v>
      </c>
      <c r="C547" s="34" t="str">
        <f t="shared" ca="1" si="24"/>
        <v/>
      </c>
      <c r="D547" s="4" t="str">
        <f t="shared" ca="1" si="25"/>
        <v/>
      </c>
    </row>
    <row r="548" spans="2:4">
      <c r="B548" s="2" t="e">
        <f t="shared" ca="1" si="26"/>
        <v>#NAME?</v>
      </c>
      <c r="C548" s="34" t="str">
        <f t="shared" ca="1" si="24"/>
        <v/>
      </c>
      <c r="D548" s="4" t="str">
        <f t="shared" ca="1" si="25"/>
        <v/>
      </c>
    </row>
    <row r="549" spans="2:4">
      <c r="B549" s="2" t="e">
        <f t="shared" ca="1" si="26"/>
        <v>#NAME?</v>
      </c>
      <c r="C549" s="34" t="str">
        <f t="shared" ca="1" si="24"/>
        <v/>
      </c>
      <c r="D549" s="4" t="str">
        <f t="shared" ca="1" si="25"/>
        <v/>
      </c>
    </row>
    <row r="550" spans="2:4">
      <c r="B550" s="2" t="e">
        <f t="shared" ca="1" si="26"/>
        <v>#NAME?</v>
      </c>
      <c r="C550" s="34" t="str">
        <f t="shared" ca="1" si="24"/>
        <v/>
      </c>
      <c r="D550" s="4" t="str">
        <f t="shared" ca="1" si="25"/>
        <v/>
      </c>
    </row>
    <row r="551" spans="2:4">
      <c r="B551" s="2" t="e">
        <f t="shared" ca="1" si="26"/>
        <v>#NAME?</v>
      </c>
      <c r="C551" s="34" t="str">
        <f t="shared" ca="1" si="24"/>
        <v/>
      </c>
      <c r="D551" s="4" t="str">
        <f t="shared" ca="1" si="25"/>
        <v/>
      </c>
    </row>
    <row r="552" spans="2:4">
      <c r="B552" s="2" t="e">
        <f t="shared" ca="1" si="26"/>
        <v>#NAME?</v>
      </c>
      <c r="C552" s="34" t="str">
        <f t="shared" ca="1" si="24"/>
        <v/>
      </c>
      <c r="D552" s="4" t="str">
        <f t="shared" ca="1" si="25"/>
        <v/>
      </c>
    </row>
    <row r="553" spans="2:4">
      <c r="B553" s="2" t="e">
        <f t="shared" ca="1" si="26"/>
        <v>#NAME?</v>
      </c>
      <c r="C553" s="34" t="str">
        <f t="shared" ca="1" si="24"/>
        <v/>
      </c>
      <c r="D553" s="4" t="str">
        <f t="shared" ca="1" si="25"/>
        <v/>
      </c>
    </row>
    <row r="554" spans="2:4">
      <c r="B554" s="2" t="e">
        <f t="shared" ca="1" si="26"/>
        <v>#NAME?</v>
      </c>
      <c r="C554" s="34" t="str">
        <f t="shared" ca="1" si="24"/>
        <v/>
      </c>
      <c r="D554" s="4" t="str">
        <f t="shared" ca="1" si="25"/>
        <v/>
      </c>
    </row>
    <row r="555" spans="2:4">
      <c r="B555" s="2" t="e">
        <f t="shared" ca="1" si="26"/>
        <v>#NAME?</v>
      </c>
      <c r="C555" s="34" t="str">
        <f t="shared" ca="1" si="24"/>
        <v/>
      </c>
      <c r="D555" s="4" t="str">
        <f t="shared" ca="1" si="25"/>
        <v/>
      </c>
    </row>
    <row r="556" spans="2:4">
      <c r="B556" s="2" t="e">
        <f t="shared" ca="1" si="26"/>
        <v>#NAME?</v>
      </c>
      <c r="C556" s="34" t="str">
        <f t="shared" ca="1" si="24"/>
        <v/>
      </c>
      <c r="D556" s="4" t="str">
        <f t="shared" ca="1" si="25"/>
        <v/>
      </c>
    </row>
    <row r="557" spans="2:4">
      <c r="B557" s="2" t="e">
        <f t="shared" ca="1" si="26"/>
        <v>#NAME?</v>
      </c>
      <c r="C557" s="34" t="str">
        <f t="shared" ca="1" si="24"/>
        <v/>
      </c>
      <c r="D557" s="4" t="str">
        <f t="shared" ca="1" si="25"/>
        <v/>
      </c>
    </row>
    <row r="558" spans="2:4">
      <c r="B558" s="2" t="e">
        <f t="shared" ca="1" si="26"/>
        <v>#NAME?</v>
      </c>
      <c r="C558" s="34" t="str">
        <f t="shared" ca="1" si="24"/>
        <v/>
      </c>
      <c r="D558" s="4" t="str">
        <f t="shared" ca="1" si="25"/>
        <v/>
      </c>
    </row>
    <row r="559" spans="2:4">
      <c r="B559" s="2" t="e">
        <f t="shared" ca="1" si="26"/>
        <v>#NAME?</v>
      </c>
      <c r="C559" s="34" t="str">
        <f t="shared" ca="1" si="24"/>
        <v/>
      </c>
      <c r="D559" s="4" t="str">
        <f t="shared" ca="1" si="25"/>
        <v/>
      </c>
    </row>
    <row r="560" spans="2:4">
      <c r="B560" s="2" t="e">
        <f t="shared" ca="1" si="26"/>
        <v>#NAME?</v>
      </c>
      <c r="C560" s="34" t="str">
        <f t="shared" ca="1" si="24"/>
        <v/>
      </c>
      <c r="D560" s="4" t="str">
        <f t="shared" ca="1" si="25"/>
        <v/>
      </c>
    </row>
    <row r="561" spans="2:4">
      <c r="B561" s="2" t="e">
        <f t="shared" ca="1" si="26"/>
        <v>#NAME?</v>
      </c>
      <c r="C561" s="34" t="str">
        <f t="shared" ca="1" si="24"/>
        <v/>
      </c>
      <c r="D561" s="4" t="str">
        <f t="shared" ca="1" si="25"/>
        <v/>
      </c>
    </row>
    <row r="562" spans="2:4">
      <c r="B562" s="2" t="e">
        <f t="shared" ca="1" si="26"/>
        <v>#NAME?</v>
      </c>
      <c r="C562" s="34" t="str">
        <f t="shared" ca="1" si="24"/>
        <v/>
      </c>
      <c r="D562" s="4" t="str">
        <f t="shared" ca="1" si="25"/>
        <v/>
      </c>
    </row>
    <row r="563" spans="2:4">
      <c r="B563" s="2" t="e">
        <f t="shared" ca="1" si="26"/>
        <v>#NAME?</v>
      </c>
      <c r="C563" s="34" t="str">
        <f t="shared" ca="1" si="24"/>
        <v/>
      </c>
      <c r="D563" s="4" t="str">
        <f t="shared" ca="1" si="25"/>
        <v/>
      </c>
    </row>
    <row r="564" spans="2:4">
      <c r="B564" s="2" t="e">
        <f t="shared" ca="1" si="26"/>
        <v>#NAME?</v>
      </c>
      <c r="C564" s="34" t="str">
        <f t="shared" ca="1" si="24"/>
        <v/>
      </c>
      <c r="D564" s="4" t="str">
        <f t="shared" ca="1" si="25"/>
        <v/>
      </c>
    </row>
    <row r="565" spans="2:4">
      <c r="B565" s="2" t="e">
        <f t="shared" ca="1" si="26"/>
        <v>#NAME?</v>
      </c>
      <c r="C565" s="34" t="str">
        <f t="shared" ca="1" si="24"/>
        <v/>
      </c>
      <c r="D565" s="4" t="str">
        <f t="shared" ca="1" si="25"/>
        <v/>
      </c>
    </row>
    <row r="566" spans="2:4">
      <c r="B566" s="2" t="e">
        <f t="shared" ca="1" si="26"/>
        <v>#NAME?</v>
      </c>
      <c r="C566" s="34" t="str">
        <f t="shared" ca="1" si="24"/>
        <v/>
      </c>
      <c r="D566" s="4" t="str">
        <f t="shared" ca="1" si="25"/>
        <v/>
      </c>
    </row>
    <row r="567" spans="2:4">
      <c r="B567" s="2" t="e">
        <f t="shared" ca="1" si="26"/>
        <v>#NAME?</v>
      </c>
      <c r="C567" s="34" t="str">
        <f t="shared" ca="1" si="24"/>
        <v/>
      </c>
      <c r="D567" s="4" t="str">
        <f t="shared" ca="1" si="25"/>
        <v/>
      </c>
    </row>
    <row r="568" spans="2:4">
      <c r="B568" s="2" t="e">
        <f t="shared" ca="1" si="26"/>
        <v>#NAME?</v>
      </c>
      <c r="C568" s="34" t="str">
        <f t="shared" ca="1" si="24"/>
        <v/>
      </c>
      <c r="D568" s="4" t="str">
        <f t="shared" ca="1" si="25"/>
        <v/>
      </c>
    </row>
    <row r="569" spans="2:4">
      <c r="B569" s="2" t="e">
        <f t="shared" ca="1" si="26"/>
        <v>#NAME?</v>
      </c>
      <c r="C569" s="34" t="str">
        <f t="shared" ca="1" si="24"/>
        <v/>
      </c>
      <c r="D569" s="4" t="str">
        <f t="shared" ca="1" si="25"/>
        <v/>
      </c>
    </row>
    <row r="570" spans="2:4">
      <c r="B570" s="2" t="e">
        <f t="shared" ca="1" si="26"/>
        <v>#NAME?</v>
      </c>
      <c r="C570" s="34" t="str">
        <f t="shared" ca="1" si="24"/>
        <v/>
      </c>
      <c r="D570" s="4" t="str">
        <f t="shared" ca="1" si="25"/>
        <v/>
      </c>
    </row>
    <row r="571" spans="2:4">
      <c r="B571" s="2" t="e">
        <f t="shared" ca="1" si="26"/>
        <v>#NAME?</v>
      </c>
      <c r="C571" s="34" t="str">
        <f t="shared" ca="1" si="24"/>
        <v/>
      </c>
      <c r="D571" s="4" t="str">
        <f t="shared" ca="1" si="25"/>
        <v/>
      </c>
    </row>
    <row r="572" spans="2:4">
      <c r="B572" s="2" t="e">
        <f t="shared" ca="1" si="26"/>
        <v>#NAME?</v>
      </c>
      <c r="C572" s="34" t="str">
        <f t="shared" ca="1" si="24"/>
        <v/>
      </c>
      <c r="D572" s="4" t="str">
        <f t="shared" ca="1" si="25"/>
        <v/>
      </c>
    </row>
    <row r="573" spans="2:4">
      <c r="B573" s="2" t="e">
        <f t="shared" ca="1" si="26"/>
        <v>#NAME?</v>
      </c>
      <c r="C573" s="34" t="str">
        <f t="shared" ca="1" si="24"/>
        <v/>
      </c>
      <c r="D573" s="4" t="str">
        <f t="shared" ca="1" si="25"/>
        <v/>
      </c>
    </row>
    <row r="574" spans="2:4">
      <c r="B574" s="2" t="e">
        <f t="shared" ca="1" si="26"/>
        <v>#NAME?</v>
      </c>
      <c r="C574" s="34" t="str">
        <f t="shared" ca="1" si="24"/>
        <v/>
      </c>
      <c r="D574" s="4" t="str">
        <f t="shared" ca="1" si="25"/>
        <v/>
      </c>
    </row>
    <row r="575" spans="2:4">
      <c r="B575" s="2" t="e">
        <f t="shared" ca="1" si="26"/>
        <v>#NAME?</v>
      </c>
      <c r="C575" s="34" t="str">
        <f t="shared" ca="1" si="24"/>
        <v/>
      </c>
      <c r="D575" s="4" t="str">
        <f t="shared" ca="1" si="25"/>
        <v/>
      </c>
    </row>
    <row r="576" spans="2:4">
      <c r="B576" s="2" t="e">
        <f t="shared" ca="1" si="26"/>
        <v>#NAME?</v>
      </c>
      <c r="C576" s="34" t="str">
        <f t="shared" ca="1" si="24"/>
        <v/>
      </c>
      <c r="D576" s="4" t="str">
        <f t="shared" ca="1" si="25"/>
        <v/>
      </c>
    </row>
    <row r="577" spans="2:4">
      <c r="B577" s="2" t="e">
        <f t="shared" ca="1" si="26"/>
        <v>#NAME?</v>
      </c>
      <c r="C577" s="34" t="str">
        <f t="shared" ca="1" si="24"/>
        <v/>
      </c>
      <c r="D577" s="4" t="str">
        <f t="shared" ca="1" si="25"/>
        <v/>
      </c>
    </row>
    <row r="578" spans="2:4">
      <c r="B578" s="2" t="e">
        <f t="shared" ca="1" si="26"/>
        <v>#NAME?</v>
      </c>
      <c r="C578" s="34" t="str">
        <f t="shared" ca="1" si="24"/>
        <v/>
      </c>
      <c r="D578" s="4" t="str">
        <f t="shared" ca="1" si="25"/>
        <v/>
      </c>
    </row>
    <row r="579" spans="2:4">
      <c r="B579" s="2" t="e">
        <f t="shared" ca="1" si="26"/>
        <v>#NAME?</v>
      </c>
      <c r="C579" s="34" t="str">
        <f t="shared" ca="1" si="24"/>
        <v/>
      </c>
      <c r="D579" s="4" t="str">
        <f t="shared" ca="1" si="25"/>
        <v/>
      </c>
    </row>
    <row r="580" spans="2:4">
      <c r="B580" s="2" t="e">
        <f t="shared" ca="1" si="26"/>
        <v>#NAME?</v>
      </c>
      <c r="C580" s="34" t="str">
        <f t="shared" ref="C580:C643" ca="1" si="27">IFERROR(_xlfn.NORM.DIST(B580,$G$2,SQRT($H$2),FALSE),"")</f>
        <v/>
      </c>
      <c r="D580" s="4" t="str">
        <f t="shared" ref="D580:D643" ca="1" si="28">IFERROR(_xlfn.NORM.DIST(B580,$G$2,SQRT($H$2),TRUE),"")</f>
        <v/>
      </c>
    </row>
    <row r="581" spans="2:4">
      <c r="B581" s="2" t="e">
        <f t="shared" ref="B581:B644" ca="1" si="29">IF(B580="","",IF(B580&gt;2*$G$2-$B$3,"",B580+(($G$2-$B$3)/($B$1*0.5))))</f>
        <v>#NAME?</v>
      </c>
      <c r="C581" s="34" t="str">
        <f t="shared" ca="1" si="27"/>
        <v/>
      </c>
      <c r="D581" s="4" t="str">
        <f t="shared" ca="1" si="28"/>
        <v/>
      </c>
    </row>
    <row r="582" spans="2:4">
      <c r="B582" s="2" t="e">
        <f t="shared" ca="1" si="29"/>
        <v>#NAME?</v>
      </c>
      <c r="C582" s="34" t="str">
        <f t="shared" ca="1" si="27"/>
        <v/>
      </c>
      <c r="D582" s="4" t="str">
        <f t="shared" ca="1" si="28"/>
        <v/>
      </c>
    </row>
    <row r="583" spans="2:4">
      <c r="B583" s="2" t="e">
        <f t="shared" ca="1" si="29"/>
        <v>#NAME?</v>
      </c>
      <c r="C583" s="34" t="str">
        <f t="shared" ca="1" si="27"/>
        <v/>
      </c>
      <c r="D583" s="4" t="str">
        <f t="shared" ca="1" si="28"/>
        <v/>
      </c>
    </row>
    <row r="584" spans="2:4">
      <c r="B584" s="2" t="e">
        <f t="shared" ca="1" si="29"/>
        <v>#NAME?</v>
      </c>
      <c r="C584" s="34" t="str">
        <f t="shared" ca="1" si="27"/>
        <v/>
      </c>
      <c r="D584" s="4" t="str">
        <f t="shared" ca="1" si="28"/>
        <v/>
      </c>
    </row>
    <row r="585" spans="2:4">
      <c r="B585" s="2" t="e">
        <f t="shared" ca="1" si="29"/>
        <v>#NAME?</v>
      </c>
      <c r="C585" s="34" t="str">
        <f t="shared" ca="1" si="27"/>
        <v/>
      </c>
      <c r="D585" s="4" t="str">
        <f t="shared" ca="1" si="28"/>
        <v/>
      </c>
    </row>
    <row r="586" spans="2:4">
      <c r="B586" s="2" t="e">
        <f t="shared" ca="1" si="29"/>
        <v>#NAME?</v>
      </c>
      <c r="C586" s="34" t="str">
        <f t="shared" ca="1" si="27"/>
        <v/>
      </c>
      <c r="D586" s="4" t="str">
        <f t="shared" ca="1" si="28"/>
        <v/>
      </c>
    </row>
    <row r="587" spans="2:4">
      <c r="B587" s="2" t="e">
        <f t="shared" ca="1" si="29"/>
        <v>#NAME?</v>
      </c>
      <c r="C587" s="34" t="str">
        <f t="shared" ca="1" si="27"/>
        <v/>
      </c>
      <c r="D587" s="4" t="str">
        <f t="shared" ca="1" si="28"/>
        <v/>
      </c>
    </row>
    <row r="588" spans="2:4">
      <c r="B588" s="2" t="e">
        <f t="shared" ca="1" si="29"/>
        <v>#NAME?</v>
      </c>
      <c r="C588" s="34" t="str">
        <f t="shared" ca="1" si="27"/>
        <v/>
      </c>
      <c r="D588" s="4" t="str">
        <f t="shared" ca="1" si="28"/>
        <v/>
      </c>
    </row>
    <row r="589" spans="2:4">
      <c r="B589" s="2" t="e">
        <f t="shared" ca="1" si="29"/>
        <v>#NAME?</v>
      </c>
      <c r="C589" s="34" t="str">
        <f t="shared" ca="1" si="27"/>
        <v/>
      </c>
      <c r="D589" s="4" t="str">
        <f t="shared" ca="1" si="28"/>
        <v/>
      </c>
    </row>
    <row r="590" spans="2:4">
      <c r="B590" s="2" t="e">
        <f t="shared" ca="1" si="29"/>
        <v>#NAME?</v>
      </c>
      <c r="C590" s="34" t="str">
        <f t="shared" ca="1" si="27"/>
        <v/>
      </c>
      <c r="D590" s="4" t="str">
        <f t="shared" ca="1" si="28"/>
        <v/>
      </c>
    </row>
    <row r="591" spans="2:4">
      <c r="B591" s="2" t="e">
        <f t="shared" ca="1" si="29"/>
        <v>#NAME?</v>
      </c>
      <c r="C591" s="34" t="str">
        <f t="shared" ca="1" si="27"/>
        <v/>
      </c>
      <c r="D591" s="4" t="str">
        <f t="shared" ca="1" si="28"/>
        <v/>
      </c>
    </row>
    <row r="592" spans="2:4">
      <c r="B592" s="2" t="e">
        <f t="shared" ca="1" si="29"/>
        <v>#NAME?</v>
      </c>
      <c r="C592" s="34" t="str">
        <f t="shared" ca="1" si="27"/>
        <v/>
      </c>
      <c r="D592" s="4" t="str">
        <f t="shared" ca="1" si="28"/>
        <v/>
      </c>
    </row>
    <row r="593" spans="2:4">
      <c r="B593" s="2" t="e">
        <f t="shared" ca="1" si="29"/>
        <v>#NAME?</v>
      </c>
      <c r="C593" s="34" t="str">
        <f t="shared" ca="1" si="27"/>
        <v/>
      </c>
      <c r="D593" s="4" t="str">
        <f t="shared" ca="1" si="28"/>
        <v/>
      </c>
    </row>
    <row r="594" spans="2:4">
      <c r="B594" s="2" t="e">
        <f t="shared" ca="1" si="29"/>
        <v>#NAME?</v>
      </c>
      <c r="C594" s="34" t="str">
        <f t="shared" ca="1" si="27"/>
        <v/>
      </c>
      <c r="D594" s="4" t="str">
        <f t="shared" ca="1" si="28"/>
        <v/>
      </c>
    </row>
    <row r="595" spans="2:4">
      <c r="B595" s="2" t="e">
        <f t="shared" ca="1" si="29"/>
        <v>#NAME?</v>
      </c>
      <c r="C595" s="34" t="str">
        <f t="shared" ca="1" si="27"/>
        <v/>
      </c>
      <c r="D595" s="4" t="str">
        <f t="shared" ca="1" si="28"/>
        <v/>
      </c>
    </row>
    <row r="596" spans="2:4">
      <c r="B596" s="2" t="e">
        <f t="shared" ca="1" si="29"/>
        <v>#NAME?</v>
      </c>
      <c r="C596" s="34" t="str">
        <f t="shared" ca="1" si="27"/>
        <v/>
      </c>
      <c r="D596" s="4" t="str">
        <f t="shared" ca="1" si="28"/>
        <v/>
      </c>
    </row>
    <row r="597" spans="2:4">
      <c r="B597" s="2" t="e">
        <f t="shared" ca="1" si="29"/>
        <v>#NAME?</v>
      </c>
      <c r="C597" s="34" t="str">
        <f t="shared" ca="1" si="27"/>
        <v/>
      </c>
      <c r="D597" s="4" t="str">
        <f t="shared" ca="1" si="28"/>
        <v/>
      </c>
    </row>
    <row r="598" spans="2:4">
      <c r="B598" s="2" t="e">
        <f t="shared" ca="1" si="29"/>
        <v>#NAME?</v>
      </c>
      <c r="C598" s="34" t="str">
        <f t="shared" ca="1" si="27"/>
        <v/>
      </c>
      <c r="D598" s="4" t="str">
        <f t="shared" ca="1" si="28"/>
        <v/>
      </c>
    </row>
    <row r="599" spans="2:4">
      <c r="B599" s="2" t="e">
        <f t="shared" ca="1" si="29"/>
        <v>#NAME?</v>
      </c>
      <c r="C599" s="34" t="str">
        <f t="shared" ca="1" si="27"/>
        <v/>
      </c>
      <c r="D599" s="4" t="str">
        <f t="shared" ca="1" si="28"/>
        <v/>
      </c>
    </row>
    <row r="600" spans="2:4">
      <c r="B600" s="2" t="e">
        <f t="shared" ca="1" si="29"/>
        <v>#NAME?</v>
      </c>
      <c r="C600" s="34" t="str">
        <f t="shared" ca="1" si="27"/>
        <v/>
      </c>
      <c r="D600" s="4" t="str">
        <f t="shared" ca="1" si="28"/>
        <v/>
      </c>
    </row>
    <row r="601" spans="2:4">
      <c r="B601" s="2" t="e">
        <f t="shared" ca="1" si="29"/>
        <v>#NAME?</v>
      </c>
      <c r="C601" s="34" t="str">
        <f t="shared" ca="1" si="27"/>
        <v/>
      </c>
      <c r="D601" s="4" t="str">
        <f t="shared" ca="1" si="28"/>
        <v/>
      </c>
    </row>
    <row r="602" spans="2:4">
      <c r="B602" s="2" t="e">
        <f t="shared" ca="1" si="29"/>
        <v>#NAME?</v>
      </c>
      <c r="C602" s="34" t="str">
        <f t="shared" ca="1" si="27"/>
        <v/>
      </c>
      <c r="D602" s="4" t="str">
        <f t="shared" ca="1" si="28"/>
        <v/>
      </c>
    </row>
    <row r="603" spans="2:4">
      <c r="B603" s="2" t="e">
        <f t="shared" ca="1" si="29"/>
        <v>#NAME?</v>
      </c>
      <c r="C603" s="34" t="str">
        <f t="shared" ca="1" si="27"/>
        <v/>
      </c>
      <c r="D603" s="4" t="str">
        <f t="shared" ca="1" si="28"/>
        <v/>
      </c>
    </row>
    <row r="604" spans="2:4">
      <c r="B604" s="2" t="e">
        <f t="shared" ca="1" si="29"/>
        <v>#NAME?</v>
      </c>
      <c r="C604" s="34" t="str">
        <f t="shared" ca="1" si="27"/>
        <v/>
      </c>
      <c r="D604" s="4" t="str">
        <f t="shared" ca="1" si="28"/>
        <v/>
      </c>
    </row>
    <row r="605" spans="2:4">
      <c r="B605" s="2" t="e">
        <f t="shared" ca="1" si="29"/>
        <v>#NAME?</v>
      </c>
      <c r="C605" s="34" t="str">
        <f t="shared" ca="1" si="27"/>
        <v/>
      </c>
      <c r="D605" s="4" t="str">
        <f t="shared" ca="1" si="28"/>
        <v/>
      </c>
    </row>
    <row r="606" spans="2:4">
      <c r="B606" s="2" t="e">
        <f t="shared" ca="1" si="29"/>
        <v>#NAME?</v>
      </c>
      <c r="C606" s="34" t="str">
        <f t="shared" ca="1" si="27"/>
        <v/>
      </c>
      <c r="D606" s="4" t="str">
        <f t="shared" ca="1" si="28"/>
        <v/>
      </c>
    </row>
    <row r="607" spans="2:4">
      <c r="B607" s="2" t="e">
        <f t="shared" ca="1" si="29"/>
        <v>#NAME?</v>
      </c>
      <c r="C607" s="34" t="str">
        <f t="shared" ca="1" si="27"/>
        <v/>
      </c>
      <c r="D607" s="4" t="str">
        <f t="shared" ca="1" si="28"/>
        <v/>
      </c>
    </row>
    <row r="608" spans="2:4">
      <c r="B608" s="2" t="e">
        <f t="shared" ca="1" si="29"/>
        <v>#NAME?</v>
      </c>
      <c r="C608" s="34" t="str">
        <f t="shared" ca="1" si="27"/>
        <v/>
      </c>
      <c r="D608" s="4" t="str">
        <f t="shared" ca="1" si="28"/>
        <v/>
      </c>
    </row>
    <row r="609" spans="2:4">
      <c r="B609" s="2" t="e">
        <f t="shared" ca="1" si="29"/>
        <v>#NAME?</v>
      </c>
      <c r="C609" s="34" t="str">
        <f t="shared" ca="1" si="27"/>
        <v/>
      </c>
      <c r="D609" s="4" t="str">
        <f t="shared" ca="1" si="28"/>
        <v/>
      </c>
    </row>
    <row r="610" spans="2:4">
      <c r="B610" s="2" t="e">
        <f t="shared" ca="1" si="29"/>
        <v>#NAME?</v>
      </c>
      <c r="C610" s="34" t="str">
        <f t="shared" ca="1" si="27"/>
        <v/>
      </c>
      <c r="D610" s="4" t="str">
        <f t="shared" ca="1" si="28"/>
        <v/>
      </c>
    </row>
    <row r="611" spans="2:4">
      <c r="B611" s="2" t="e">
        <f t="shared" ca="1" si="29"/>
        <v>#NAME?</v>
      </c>
      <c r="C611" s="34" t="str">
        <f t="shared" ca="1" si="27"/>
        <v/>
      </c>
      <c r="D611" s="4" t="str">
        <f t="shared" ca="1" si="28"/>
        <v/>
      </c>
    </row>
    <row r="612" spans="2:4">
      <c r="B612" s="2" t="e">
        <f t="shared" ca="1" si="29"/>
        <v>#NAME?</v>
      </c>
      <c r="C612" s="34" t="str">
        <f t="shared" ca="1" si="27"/>
        <v/>
      </c>
      <c r="D612" s="4" t="str">
        <f t="shared" ca="1" si="28"/>
        <v/>
      </c>
    </row>
    <row r="613" spans="2:4">
      <c r="B613" s="2" t="e">
        <f t="shared" ca="1" si="29"/>
        <v>#NAME?</v>
      </c>
      <c r="C613" s="34" t="str">
        <f t="shared" ca="1" si="27"/>
        <v/>
      </c>
      <c r="D613" s="4" t="str">
        <f t="shared" ca="1" si="28"/>
        <v/>
      </c>
    </row>
    <row r="614" spans="2:4">
      <c r="B614" s="2" t="e">
        <f t="shared" ca="1" si="29"/>
        <v>#NAME?</v>
      </c>
      <c r="C614" s="34" t="str">
        <f t="shared" ca="1" si="27"/>
        <v/>
      </c>
      <c r="D614" s="4" t="str">
        <f t="shared" ca="1" si="28"/>
        <v/>
      </c>
    </row>
    <row r="615" spans="2:4">
      <c r="B615" s="2" t="e">
        <f t="shared" ca="1" si="29"/>
        <v>#NAME?</v>
      </c>
      <c r="C615" s="34" t="str">
        <f t="shared" ca="1" si="27"/>
        <v/>
      </c>
      <c r="D615" s="4" t="str">
        <f t="shared" ca="1" si="28"/>
        <v/>
      </c>
    </row>
    <row r="616" spans="2:4">
      <c r="B616" s="2" t="e">
        <f t="shared" ca="1" si="29"/>
        <v>#NAME?</v>
      </c>
      <c r="C616" s="34" t="str">
        <f t="shared" ca="1" si="27"/>
        <v/>
      </c>
      <c r="D616" s="4" t="str">
        <f t="shared" ca="1" si="28"/>
        <v/>
      </c>
    </row>
    <row r="617" spans="2:4">
      <c r="B617" s="2" t="e">
        <f t="shared" ca="1" si="29"/>
        <v>#NAME?</v>
      </c>
      <c r="C617" s="34" t="str">
        <f t="shared" ca="1" si="27"/>
        <v/>
      </c>
      <c r="D617" s="4" t="str">
        <f t="shared" ca="1" si="28"/>
        <v/>
      </c>
    </row>
    <row r="618" spans="2:4">
      <c r="B618" s="2" t="e">
        <f t="shared" ca="1" si="29"/>
        <v>#NAME?</v>
      </c>
      <c r="C618" s="34" t="str">
        <f t="shared" ca="1" si="27"/>
        <v/>
      </c>
      <c r="D618" s="4" t="str">
        <f t="shared" ca="1" si="28"/>
        <v/>
      </c>
    </row>
    <row r="619" spans="2:4">
      <c r="B619" s="2" t="e">
        <f t="shared" ca="1" si="29"/>
        <v>#NAME?</v>
      </c>
      <c r="C619" s="34" t="str">
        <f t="shared" ca="1" si="27"/>
        <v/>
      </c>
      <c r="D619" s="4" t="str">
        <f t="shared" ca="1" si="28"/>
        <v/>
      </c>
    </row>
    <row r="620" spans="2:4">
      <c r="B620" s="2" t="e">
        <f t="shared" ca="1" si="29"/>
        <v>#NAME?</v>
      </c>
      <c r="C620" s="34" t="str">
        <f t="shared" ca="1" si="27"/>
        <v/>
      </c>
      <c r="D620" s="4" t="str">
        <f t="shared" ca="1" si="28"/>
        <v/>
      </c>
    </row>
    <row r="621" spans="2:4">
      <c r="B621" s="2" t="e">
        <f t="shared" ca="1" si="29"/>
        <v>#NAME?</v>
      </c>
      <c r="C621" s="34" t="str">
        <f t="shared" ca="1" si="27"/>
        <v/>
      </c>
      <c r="D621" s="4" t="str">
        <f t="shared" ca="1" si="28"/>
        <v/>
      </c>
    </row>
    <row r="622" spans="2:4">
      <c r="B622" s="2" t="e">
        <f t="shared" ca="1" si="29"/>
        <v>#NAME?</v>
      </c>
      <c r="C622" s="34" t="str">
        <f t="shared" ca="1" si="27"/>
        <v/>
      </c>
      <c r="D622" s="4" t="str">
        <f t="shared" ca="1" si="28"/>
        <v/>
      </c>
    </row>
    <row r="623" spans="2:4">
      <c r="B623" s="2" t="e">
        <f t="shared" ca="1" si="29"/>
        <v>#NAME?</v>
      </c>
      <c r="C623" s="34" t="str">
        <f t="shared" ca="1" si="27"/>
        <v/>
      </c>
      <c r="D623" s="4" t="str">
        <f t="shared" ca="1" si="28"/>
        <v/>
      </c>
    </row>
    <row r="624" spans="2:4">
      <c r="B624" s="2" t="e">
        <f t="shared" ca="1" si="29"/>
        <v>#NAME?</v>
      </c>
      <c r="C624" s="34" t="str">
        <f t="shared" ca="1" si="27"/>
        <v/>
      </c>
      <c r="D624" s="4" t="str">
        <f t="shared" ca="1" si="28"/>
        <v/>
      </c>
    </row>
    <row r="625" spans="2:4">
      <c r="B625" s="2" t="e">
        <f t="shared" ca="1" si="29"/>
        <v>#NAME?</v>
      </c>
      <c r="C625" s="34" t="str">
        <f t="shared" ca="1" si="27"/>
        <v/>
      </c>
      <c r="D625" s="4" t="str">
        <f t="shared" ca="1" si="28"/>
        <v/>
      </c>
    </row>
    <row r="626" spans="2:4">
      <c r="B626" s="2" t="e">
        <f t="shared" ca="1" si="29"/>
        <v>#NAME?</v>
      </c>
      <c r="C626" s="34" t="str">
        <f t="shared" ca="1" si="27"/>
        <v/>
      </c>
      <c r="D626" s="4" t="str">
        <f t="shared" ca="1" si="28"/>
        <v/>
      </c>
    </row>
    <row r="627" spans="2:4">
      <c r="B627" s="2" t="e">
        <f t="shared" ca="1" si="29"/>
        <v>#NAME?</v>
      </c>
      <c r="C627" s="34" t="str">
        <f t="shared" ca="1" si="27"/>
        <v/>
      </c>
      <c r="D627" s="4" t="str">
        <f t="shared" ca="1" si="28"/>
        <v/>
      </c>
    </row>
    <row r="628" spans="2:4">
      <c r="B628" s="2" t="e">
        <f t="shared" ca="1" si="29"/>
        <v>#NAME?</v>
      </c>
      <c r="C628" s="34" t="str">
        <f t="shared" ca="1" si="27"/>
        <v/>
      </c>
      <c r="D628" s="4" t="str">
        <f t="shared" ca="1" si="28"/>
        <v/>
      </c>
    </row>
    <row r="629" spans="2:4">
      <c r="B629" s="2" t="e">
        <f t="shared" ca="1" si="29"/>
        <v>#NAME?</v>
      </c>
      <c r="C629" s="34" t="str">
        <f t="shared" ca="1" si="27"/>
        <v/>
      </c>
      <c r="D629" s="4" t="str">
        <f t="shared" ca="1" si="28"/>
        <v/>
      </c>
    </row>
    <row r="630" spans="2:4">
      <c r="B630" s="2" t="e">
        <f t="shared" ca="1" si="29"/>
        <v>#NAME?</v>
      </c>
      <c r="C630" s="34" t="str">
        <f t="shared" ca="1" si="27"/>
        <v/>
      </c>
      <c r="D630" s="4" t="str">
        <f t="shared" ca="1" si="28"/>
        <v/>
      </c>
    </row>
    <row r="631" spans="2:4">
      <c r="B631" s="2" t="e">
        <f t="shared" ca="1" si="29"/>
        <v>#NAME?</v>
      </c>
      <c r="C631" s="34" t="str">
        <f t="shared" ca="1" si="27"/>
        <v/>
      </c>
      <c r="D631" s="4" t="str">
        <f t="shared" ca="1" si="28"/>
        <v/>
      </c>
    </row>
    <row r="632" spans="2:4">
      <c r="B632" s="2" t="e">
        <f t="shared" ca="1" si="29"/>
        <v>#NAME?</v>
      </c>
      <c r="C632" s="34" t="str">
        <f t="shared" ca="1" si="27"/>
        <v/>
      </c>
      <c r="D632" s="4" t="str">
        <f t="shared" ca="1" si="28"/>
        <v/>
      </c>
    </row>
    <row r="633" spans="2:4">
      <c r="B633" s="2" t="e">
        <f t="shared" ca="1" si="29"/>
        <v>#NAME?</v>
      </c>
      <c r="C633" s="34" t="str">
        <f t="shared" ca="1" si="27"/>
        <v/>
      </c>
      <c r="D633" s="4" t="str">
        <f t="shared" ca="1" si="28"/>
        <v/>
      </c>
    </row>
    <row r="634" spans="2:4">
      <c r="B634" s="2" t="e">
        <f t="shared" ca="1" si="29"/>
        <v>#NAME?</v>
      </c>
      <c r="C634" s="34" t="str">
        <f t="shared" ca="1" si="27"/>
        <v/>
      </c>
      <c r="D634" s="4" t="str">
        <f t="shared" ca="1" si="28"/>
        <v/>
      </c>
    </row>
    <row r="635" spans="2:4">
      <c r="B635" s="2" t="e">
        <f t="shared" ca="1" si="29"/>
        <v>#NAME?</v>
      </c>
      <c r="C635" s="34" t="str">
        <f t="shared" ca="1" si="27"/>
        <v/>
      </c>
      <c r="D635" s="4" t="str">
        <f t="shared" ca="1" si="28"/>
        <v/>
      </c>
    </row>
    <row r="636" spans="2:4">
      <c r="B636" s="2" t="e">
        <f t="shared" ca="1" si="29"/>
        <v>#NAME?</v>
      </c>
      <c r="C636" s="34" t="str">
        <f t="shared" ca="1" si="27"/>
        <v/>
      </c>
      <c r="D636" s="4" t="str">
        <f t="shared" ca="1" si="28"/>
        <v/>
      </c>
    </row>
    <row r="637" spans="2:4">
      <c r="B637" s="2" t="e">
        <f t="shared" ca="1" si="29"/>
        <v>#NAME?</v>
      </c>
      <c r="C637" s="34" t="str">
        <f t="shared" ca="1" si="27"/>
        <v/>
      </c>
      <c r="D637" s="4" t="str">
        <f t="shared" ca="1" si="28"/>
        <v/>
      </c>
    </row>
    <row r="638" spans="2:4">
      <c r="B638" s="2" t="e">
        <f t="shared" ca="1" si="29"/>
        <v>#NAME?</v>
      </c>
      <c r="C638" s="34" t="str">
        <f t="shared" ca="1" si="27"/>
        <v/>
      </c>
      <c r="D638" s="4" t="str">
        <f t="shared" ca="1" si="28"/>
        <v/>
      </c>
    </row>
    <row r="639" spans="2:4">
      <c r="B639" s="2" t="e">
        <f t="shared" ca="1" si="29"/>
        <v>#NAME?</v>
      </c>
      <c r="C639" s="34" t="str">
        <f t="shared" ca="1" si="27"/>
        <v/>
      </c>
      <c r="D639" s="4" t="str">
        <f t="shared" ca="1" si="28"/>
        <v/>
      </c>
    </row>
    <row r="640" spans="2:4">
      <c r="B640" s="2" t="e">
        <f t="shared" ca="1" si="29"/>
        <v>#NAME?</v>
      </c>
      <c r="C640" s="34" t="str">
        <f t="shared" ca="1" si="27"/>
        <v/>
      </c>
      <c r="D640" s="4" t="str">
        <f t="shared" ca="1" si="28"/>
        <v/>
      </c>
    </row>
    <row r="641" spans="2:4">
      <c r="B641" s="2" t="e">
        <f t="shared" ca="1" si="29"/>
        <v>#NAME?</v>
      </c>
      <c r="C641" s="34" t="str">
        <f t="shared" ca="1" si="27"/>
        <v/>
      </c>
      <c r="D641" s="4" t="str">
        <f t="shared" ca="1" si="28"/>
        <v/>
      </c>
    </row>
    <row r="642" spans="2:4">
      <c r="B642" s="2" t="e">
        <f t="shared" ca="1" si="29"/>
        <v>#NAME?</v>
      </c>
      <c r="C642" s="34" t="str">
        <f t="shared" ca="1" si="27"/>
        <v/>
      </c>
      <c r="D642" s="4" t="str">
        <f t="shared" ca="1" si="28"/>
        <v/>
      </c>
    </row>
    <row r="643" spans="2:4">
      <c r="B643" s="2" t="e">
        <f t="shared" ca="1" si="29"/>
        <v>#NAME?</v>
      </c>
      <c r="C643" s="34" t="str">
        <f t="shared" ca="1" si="27"/>
        <v/>
      </c>
      <c r="D643" s="4" t="str">
        <f t="shared" ca="1" si="28"/>
        <v/>
      </c>
    </row>
    <row r="644" spans="2:4">
      <c r="B644" s="2" t="e">
        <f t="shared" ca="1" si="29"/>
        <v>#NAME?</v>
      </c>
      <c r="C644" s="34" t="str">
        <f t="shared" ref="C644:C707" ca="1" si="30">IFERROR(_xlfn.NORM.DIST(B644,$G$2,SQRT($H$2),FALSE),"")</f>
        <v/>
      </c>
      <c r="D644" s="4" t="str">
        <f t="shared" ref="D644:D707" ca="1" si="31">IFERROR(_xlfn.NORM.DIST(B644,$G$2,SQRT($H$2),TRUE),"")</f>
        <v/>
      </c>
    </row>
    <row r="645" spans="2:4">
      <c r="B645" s="2" t="e">
        <f t="shared" ref="B645:B708" ca="1" si="32">IF(B644="","",IF(B644&gt;2*$G$2-$B$3,"",B644+(($G$2-$B$3)/($B$1*0.5))))</f>
        <v>#NAME?</v>
      </c>
      <c r="C645" s="34" t="str">
        <f t="shared" ca="1" si="30"/>
        <v/>
      </c>
      <c r="D645" s="4" t="str">
        <f t="shared" ca="1" si="31"/>
        <v/>
      </c>
    </row>
    <row r="646" spans="2:4">
      <c r="B646" s="2" t="e">
        <f t="shared" ca="1" si="32"/>
        <v>#NAME?</v>
      </c>
      <c r="C646" s="34" t="str">
        <f t="shared" ca="1" si="30"/>
        <v/>
      </c>
      <c r="D646" s="4" t="str">
        <f t="shared" ca="1" si="31"/>
        <v/>
      </c>
    </row>
    <row r="647" spans="2:4">
      <c r="B647" s="2" t="e">
        <f t="shared" ca="1" si="32"/>
        <v>#NAME?</v>
      </c>
      <c r="C647" s="34" t="str">
        <f t="shared" ca="1" si="30"/>
        <v/>
      </c>
      <c r="D647" s="4" t="str">
        <f t="shared" ca="1" si="31"/>
        <v/>
      </c>
    </row>
    <row r="648" spans="2:4">
      <c r="B648" s="2" t="e">
        <f t="shared" ca="1" si="32"/>
        <v>#NAME?</v>
      </c>
      <c r="C648" s="34" t="str">
        <f t="shared" ca="1" si="30"/>
        <v/>
      </c>
      <c r="D648" s="4" t="str">
        <f t="shared" ca="1" si="31"/>
        <v/>
      </c>
    </row>
    <row r="649" spans="2:4">
      <c r="B649" s="2" t="e">
        <f t="shared" ca="1" si="32"/>
        <v>#NAME?</v>
      </c>
      <c r="C649" s="34" t="str">
        <f t="shared" ca="1" si="30"/>
        <v/>
      </c>
      <c r="D649" s="4" t="str">
        <f t="shared" ca="1" si="31"/>
        <v/>
      </c>
    </row>
    <row r="650" spans="2:4">
      <c r="B650" s="2" t="e">
        <f t="shared" ca="1" si="32"/>
        <v>#NAME?</v>
      </c>
      <c r="C650" s="34" t="str">
        <f t="shared" ca="1" si="30"/>
        <v/>
      </c>
      <c r="D650" s="4" t="str">
        <f t="shared" ca="1" si="31"/>
        <v/>
      </c>
    </row>
    <row r="651" spans="2:4">
      <c r="B651" s="2" t="e">
        <f t="shared" ca="1" si="32"/>
        <v>#NAME?</v>
      </c>
      <c r="C651" s="34" t="str">
        <f t="shared" ca="1" si="30"/>
        <v/>
      </c>
      <c r="D651" s="4" t="str">
        <f t="shared" ca="1" si="31"/>
        <v/>
      </c>
    </row>
    <row r="652" spans="2:4">
      <c r="B652" s="2" t="e">
        <f t="shared" ca="1" si="32"/>
        <v>#NAME?</v>
      </c>
      <c r="C652" s="34" t="str">
        <f t="shared" ca="1" si="30"/>
        <v/>
      </c>
      <c r="D652" s="4" t="str">
        <f t="shared" ca="1" si="31"/>
        <v/>
      </c>
    </row>
    <row r="653" spans="2:4">
      <c r="B653" s="2" t="e">
        <f t="shared" ca="1" si="32"/>
        <v>#NAME?</v>
      </c>
      <c r="C653" s="34" t="str">
        <f t="shared" ca="1" si="30"/>
        <v/>
      </c>
      <c r="D653" s="4" t="str">
        <f t="shared" ca="1" si="31"/>
        <v/>
      </c>
    </row>
    <row r="654" spans="2:4">
      <c r="B654" s="2" t="e">
        <f t="shared" ca="1" si="32"/>
        <v>#NAME?</v>
      </c>
      <c r="C654" s="34" t="str">
        <f t="shared" ca="1" si="30"/>
        <v/>
      </c>
      <c r="D654" s="4" t="str">
        <f t="shared" ca="1" si="31"/>
        <v/>
      </c>
    </row>
    <row r="655" spans="2:4">
      <c r="B655" s="2" t="e">
        <f t="shared" ca="1" si="32"/>
        <v>#NAME?</v>
      </c>
      <c r="C655" s="34" t="str">
        <f t="shared" ca="1" si="30"/>
        <v/>
      </c>
      <c r="D655" s="4" t="str">
        <f t="shared" ca="1" si="31"/>
        <v/>
      </c>
    </row>
    <row r="656" spans="2:4">
      <c r="B656" s="2" t="e">
        <f t="shared" ca="1" si="32"/>
        <v>#NAME?</v>
      </c>
      <c r="C656" s="34" t="str">
        <f t="shared" ca="1" si="30"/>
        <v/>
      </c>
      <c r="D656" s="4" t="str">
        <f t="shared" ca="1" si="31"/>
        <v/>
      </c>
    </row>
    <row r="657" spans="2:4">
      <c r="B657" s="2" t="e">
        <f t="shared" ca="1" si="32"/>
        <v>#NAME?</v>
      </c>
      <c r="C657" s="34" t="str">
        <f t="shared" ca="1" si="30"/>
        <v/>
      </c>
      <c r="D657" s="4" t="str">
        <f t="shared" ca="1" si="31"/>
        <v/>
      </c>
    </row>
    <row r="658" spans="2:4">
      <c r="B658" s="2" t="e">
        <f t="shared" ca="1" si="32"/>
        <v>#NAME?</v>
      </c>
      <c r="C658" s="34" t="str">
        <f t="shared" ca="1" si="30"/>
        <v/>
      </c>
      <c r="D658" s="4" t="str">
        <f t="shared" ca="1" si="31"/>
        <v/>
      </c>
    </row>
    <row r="659" spans="2:4">
      <c r="B659" s="2" t="e">
        <f t="shared" ca="1" si="32"/>
        <v>#NAME?</v>
      </c>
      <c r="C659" s="34" t="str">
        <f t="shared" ca="1" si="30"/>
        <v/>
      </c>
      <c r="D659" s="4" t="str">
        <f t="shared" ca="1" si="31"/>
        <v/>
      </c>
    </row>
    <row r="660" spans="2:4">
      <c r="B660" s="2" t="e">
        <f t="shared" ca="1" si="32"/>
        <v>#NAME?</v>
      </c>
      <c r="C660" s="34" t="str">
        <f t="shared" ca="1" si="30"/>
        <v/>
      </c>
      <c r="D660" s="4" t="str">
        <f t="shared" ca="1" si="31"/>
        <v/>
      </c>
    </row>
    <row r="661" spans="2:4">
      <c r="B661" s="2" t="e">
        <f t="shared" ca="1" si="32"/>
        <v>#NAME?</v>
      </c>
      <c r="C661" s="34" t="str">
        <f t="shared" ca="1" si="30"/>
        <v/>
      </c>
      <c r="D661" s="4" t="str">
        <f t="shared" ca="1" si="31"/>
        <v/>
      </c>
    </row>
    <row r="662" spans="2:4">
      <c r="B662" s="2" t="e">
        <f t="shared" ca="1" si="32"/>
        <v>#NAME?</v>
      </c>
      <c r="C662" s="34" t="str">
        <f t="shared" ca="1" si="30"/>
        <v/>
      </c>
      <c r="D662" s="4" t="str">
        <f t="shared" ca="1" si="31"/>
        <v/>
      </c>
    </row>
    <row r="663" spans="2:4">
      <c r="B663" s="2" t="e">
        <f t="shared" ca="1" si="32"/>
        <v>#NAME?</v>
      </c>
      <c r="C663" s="34" t="str">
        <f t="shared" ca="1" si="30"/>
        <v/>
      </c>
      <c r="D663" s="4" t="str">
        <f t="shared" ca="1" si="31"/>
        <v/>
      </c>
    </row>
    <row r="664" spans="2:4">
      <c r="B664" s="2" t="e">
        <f t="shared" ca="1" si="32"/>
        <v>#NAME?</v>
      </c>
      <c r="C664" s="34" t="str">
        <f t="shared" ca="1" si="30"/>
        <v/>
      </c>
      <c r="D664" s="4" t="str">
        <f t="shared" ca="1" si="31"/>
        <v/>
      </c>
    </row>
    <row r="665" spans="2:4">
      <c r="B665" s="2" t="e">
        <f t="shared" ca="1" si="32"/>
        <v>#NAME?</v>
      </c>
      <c r="C665" s="34" t="str">
        <f t="shared" ca="1" si="30"/>
        <v/>
      </c>
      <c r="D665" s="4" t="str">
        <f t="shared" ca="1" si="31"/>
        <v/>
      </c>
    </row>
    <row r="666" spans="2:4">
      <c r="B666" s="2" t="e">
        <f t="shared" ca="1" si="32"/>
        <v>#NAME?</v>
      </c>
      <c r="C666" s="34" t="str">
        <f t="shared" ca="1" si="30"/>
        <v/>
      </c>
      <c r="D666" s="4" t="str">
        <f t="shared" ca="1" si="31"/>
        <v/>
      </c>
    </row>
    <row r="667" spans="2:4">
      <c r="B667" s="2" t="e">
        <f t="shared" ca="1" si="32"/>
        <v>#NAME?</v>
      </c>
      <c r="C667" s="34" t="str">
        <f t="shared" ca="1" si="30"/>
        <v/>
      </c>
      <c r="D667" s="4" t="str">
        <f t="shared" ca="1" si="31"/>
        <v/>
      </c>
    </row>
    <row r="668" spans="2:4">
      <c r="B668" s="2" t="e">
        <f t="shared" ca="1" si="32"/>
        <v>#NAME?</v>
      </c>
      <c r="C668" s="34" t="str">
        <f t="shared" ca="1" si="30"/>
        <v/>
      </c>
      <c r="D668" s="4" t="str">
        <f t="shared" ca="1" si="31"/>
        <v/>
      </c>
    </row>
    <row r="669" spans="2:4">
      <c r="B669" s="2" t="e">
        <f t="shared" ca="1" si="32"/>
        <v>#NAME?</v>
      </c>
      <c r="C669" s="34" t="str">
        <f t="shared" ca="1" si="30"/>
        <v/>
      </c>
      <c r="D669" s="4" t="str">
        <f t="shared" ca="1" si="31"/>
        <v/>
      </c>
    </row>
    <row r="670" spans="2:4">
      <c r="B670" s="2" t="e">
        <f t="shared" ca="1" si="32"/>
        <v>#NAME?</v>
      </c>
      <c r="C670" s="34" t="str">
        <f t="shared" ca="1" si="30"/>
        <v/>
      </c>
      <c r="D670" s="4" t="str">
        <f t="shared" ca="1" si="31"/>
        <v/>
      </c>
    </row>
    <row r="671" spans="2:4">
      <c r="B671" s="2" t="e">
        <f t="shared" ca="1" si="32"/>
        <v>#NAME?</v>
      </c>
      <c r="C671" s="34" t="str">
        <f t="shared" ca="1" si="30"/>
        <v/>
      </c>
      <c r="D671" s="4" t="str">
        <f t="shared" ca="1" si="31"/>
        <v/>
      </c>
    </row>
    <row r="672" spans="2:4">
      <c r="B672" s="2" t="e">
        <f t="shared" ca="1" si="32"/>
        <v>#NAME?</v>
      </c>
      <c r="C672" s="34" t="str">
        <f t="shared" ca="1" si="30"/>
        <v/>
      </c>
      <c r="D672" s="4" t="str">
        <f t="shared" ca="1" si="31"/>
        <v/>
      </c>
    </row>
    <row r="673" spans="2:4">
      <c r="B673" s="2" t="e">
        <f t="shared" ca="1" si="32"/>
        <v>#NAME?</v>
      </c>
      <c r="C673" s="34" t="str">
        <f t="shared" ca="1" si="30"/>
        <v/>
      </c>
      <c r="D673" s="4" t="str">
        <f t="shared" ca="1" si="31"/>
        <v/>
      </c>
    </row>
    <row r="674" spans="2:4">
      <c r="B674" s="2" t="e">
        <f t="shared" ca="1" si="32"/>
        <v>#NAME?</v>
      </c>
      <c r="C674" s="34" t="str">
        <f t="shared" ca="1" si="30"/>
        <v/>
      </c>
      <c r="D674" s="4" t="str">
        <f t="shared" ca="1" si="31"/>
        <v/>
      </c>
    </row>
    <row r="675" spans="2:4">
      <c r="B675" s="2" t="e">
        <f t="shared" ca="1" si="32"/>
        <v>#NAME?</v>
      </c>
      <c r="C675" s="34" t="str">
        <f t="shared" ca="1" si="30"/>
        <v/>
      </c>
      <c r="D675" s="4" t="str">
        <f t="shared" ca="1" si="31"/>
        <v/>
      </c>
    </row>
    <row r="676" spans="2:4">
      <c r="B676" s="2" t="e">
        <f t="shared" ca="1" si="32"/>
        <v>#NAME?</v>
      </c>
      <c r="C676" s="34" t="str">
        <f t="shared" ca="1" si="30"/>
        <v/>
      </c>
      <c r="D676" s="4" t="str">
        <f t="shared" ca="1" si="31"/>
        <v/>
      </c>
    </row>
    <row r="677" spans="2:4">
      <c r="B677" s="2" t="e">
        <f t="shared" ca="1" si="32"/>
        <v>#NAME?</v>
      </c>
      <c r="C677" s="34" t="str">
        <f t="shared" ca="1" si="30"/>
        <v/>
      </c>
      <c r="D677" s="4" t="str">
        <f t="shared" ca="1" si="31"/>
        <v/>
      </c>
    </row>
    <row r="678" spans="2:4">
      <c r="B678" s="2" t="e">
        <f t="shared" ca="1" si="32"/>
        <v>#NAME?</v>
      </c>
      <c r="C678" s="34" t="str">
        <f t="shared" ca="1" si="30"/>
        <v/>
      </c>
      <c r="D678" s="4" t="str">
        <f t="shared" ca="1" si="31"/>
        <v/>
      </c>
    </row>
    <row r="679" spans="2:4">
      <c r="B679" s="2" t="e">
        <f t="shared" ca="1" si="32"/>
        <v>#NAME?</v>
      </c>
      <c r="C679" s="34" t="str">
        <f t="shared" ca="1" si="30"/>
        <v/>
      </c>
      <c r="D679" s="4" t="str">
        <f t="shared" ca="1" si="31"/>
        <v/>
      </c>
    </row>
    <row r="680" spans="2:4">
      <c r="B680" s="2" t="e">
        <f t="shared" ca="1" si="32"/>
        <v>#NAME?</v>
      </c>
      <c r="C680" s="34" t="str">
        <f t="shared" ca="1" si="30"/>
        <v/>
      </c>
      <c r="D680" s="4" t="str">
        <f t="shared" ca="1" si="31"/>
        <v/>
      </c>
    </row>
    <row r="681" spans="2:4">
      <c r="B681" s="2" t="e">
        <f t="shared" ca="1" si="32"/>
        <v>#NAME?</v>
      </c>
      <c r="C681" s="34" t="str">
        <f t="shared" ca="1" si="30"/>
        <v/>
      </c>
      <c r="D681" s="4" t="str">
        <f t="shared" ca="1" si="31"/>
        <v/>
      </c>
    </row>
    <row r="682" spans="2:4">
      <c r="B682" s="2" t="e">
        <f t="shared" ca="1" si="32"/>
        <v>#NAME?</v>
      </c>
      <c r="C682" s="34" t="str">
        <f t="shared" ca="1" si="30"/>
        <v/>
      </c>
      <c r="D682" s="4" t="str">
        <f t="shared" ca="1" si="31"/>
        <v/>
      </c>
    </row>
    <row r="683" spans="2:4">
      <c r="B683" s="2" t="e">
        <f t="shared" ca="1" si="32"/>
        <v>#NAME?</v>
      </c>
      <c r="C683" s="34" t="str">
        <f t="shared" ca="1" si="30"/>
        <v/>
      </c>
      <c r="D683" s="4" t="str">
        <f t="shared" ca="1" si="31"/>
        <v/>
      </c>
    </row>
    <row r="684" spans="2:4">
      <c r="B684" s="2" t="e">
        <f t="shared" ca="1" si="32"/>
        <v>#NAME?</v>
      </c>
      <c r="C684" s="34" t="str">
        <f t="shared" ca="1" si="30"/>
        <v/>
      </c>
      <c r="D684" s="4" t="str">
        <f t="shared" ca="1" si="31"/>
        <v/>
      </c>
    </row>
    <row r="685" spans="2:4">
      <c r="B685" s="2" t="e">
        <f t="shared" ca="1" si="32"/>
        <v>#NAME?</v>
      </c>
      <c r="C685" s="34" t="str">
        <f t="shared" ca="1" si="30"/>
        <v/>
      </c>
      <c r="D685" s="4" t="str">
        <f t="shared" ca="1" si="31"/>
        <v/>
      </c>
    </row>
    <row r="686" spans="2:4">
      <c r="B686" s="2" t="e">
        <f t="shared" ca="1" si="32"/>
        <v>#NAME?</v>
      </c>
      <c r="C686" s="34" t="str">
        <f t="shared" ca="1" si="30"/>
        <v/>
      </c>
      <c r="D686" s="4" t="str">
        <f t="shared" ca="1" si="31"/>
        <v/>
      </c>
    </row>
    <row r="687" spans="2:4">
      <c r="B687" s="2" t="e">
        <f t="shared" ca="1" si="32"/>
        <v>#NAME?</v>
      </c>
      <c r="C687" s="34" t="str">
        <f t="shared" ca="1" si="30"/>
        <v/>
      </c>
      <c r="D687" s="4" t="str">
        <f t="shared" ca="1" si="31"/>
        <v/>
      </c>
    </row>
    <row r="688" spans="2:4">
      <c r="B688" s="2" t="e">
        <f t="shared" ca="1" si="32"/>
        <v>#NAME?</v>
      </c>
      <c r="C688" s="34" t="str">
        <f t="shared" ca="1" si="30"/>
        <v/>
      </c>
      <c r="D688" s="4" t="str">
        <f t="shared" ca="1" si="31"/>
        <v/>
      </c>
    </row>
    <row r="689" spans="2:4">
      <c r="B689" s="2" t="e">
        <f t="shared" ca="1" si="32"/>
        <v>#NAME?</v>
      </c>
      <c r="C689" s="34" t="str">
        <f t="shared" ca="1" si="30"/>
        <v/>
      </c>
      <c r="D689" s="4" t="str">
        <f t="shared" ca="1" si="31"/>
        <v/>
      </c>
    </row>
    <row r="690" spans="2:4">
      <c r="B690" s="2" t="e">
        <f t="shared" ca="1" si="32"/>
        <v>#NAME?</v>
      </c>
      <c r="C690" s="34" t="str">
        <f t="shared" ca="1" si="30"/>
        <v/>
      </c>
      <c r="D690" s="4" t="str">
        <f t="shared" ca="1" si="31"/>
        <v/>
      </c>
    </row>
    <row r="691" spans="2:4">
      <c r="B691" s="2" t="e">
        <f t="shared" ca="1" si="32"/>
        <v>#NAME?</v>
      </c>
      <c r="C691" s="34" t="str">
        <f t="shared" ca="1" si="30"/>
        <v/>
      </c>
      <c r="D691" s="4" t="str">
        <f t="shared" ca="1" si="31"/>
        <v/>
      </c>
    </row>
    <row r="692" spans="2:4">
      <c r="B692" s="2" t="e">
        <f t="shared" ca="1" si="32"/>
        <v>#NAME?</v>
      </c>
      <c r="C692" s="34" t="str">
        <f t="shared" ca="1" si="30"/>
        <v/>
      </c>
      <c r="D692" s="4" t="str">
        <f t="shared" ca="1" si="31"/>
        <v/>
      </c>
    </row>
    <row r="693" spans="2:4">
      <c r="B693" s="2" t="e">
        <f t="shared" ca="1" si="32"/>
        <v>#NAME?</v>
      </c>
      <c r="C693" s="34" t="str">
        <f t="shared" ca="1" si="30"/>
        <v/>
      </c>
      <c r="D693" s="4" t="str">
        <f t="shared" ca="1" si="31"/>
        <v/>
      </c>
    </row>
    <row r="694" spans="2:4">
      <c r="B694" s="2" t="e">
        <f t="shared" ca="1" si="32"/>
        <v>#NAME?</v>
      </c>
      <c r="C694" s="34" t="str">
        <f t="shared" ca="1" si="30"/>
        <v/>
      </c>
      <c r="D694" s="4" t="str">
        <f t="shared" ca="1" si="31"/>
        <v/>
      </c>
    </row>
    <row r="695" spans="2:4">
      <c r="B695" s="2" t="e">
        <f t="shared" ca="1" si="32"/>
        <v>#NAME?</v>
      </c>
      <c r="C695" s="34" t="str">
        <f t="shared" ca="1" si="30"/>
        <v/>
      </c>
      <c r="D695" s="4" t="str">
        <f t="shared" ca="1" si="31"/>
        <v/>
      </c>
    </row>
    <row r="696" spans="2:4">
      <c r="B696" s="2" t="e">
        <f t="shared" ca="1" si="32"/>
        <v>#NAME?</v>
      </c>
      <c r="C696" s="34" t="str">
        <f t="shared" ca="1" si="30"/>
        <v/>
      </c>
      <c r="D696" s="4" t="str">
        <f t="shared" ca="1" si="31"/>
        <v/>
      </c>
    </row>
    <row r="697" spans="2:4">
      <c r="B697" s="2" t="e">
        <f t="shared" ca="1" si="32"/>
        <v>#NAME?</v>
      </c>
      <c r="C697" s="34" t="str">
        <f t="shared" ca="1" si="30"/>
        <v/>
      </c>
      <c r="D697" s="4" t="str">
        <f t="shared" ca="1" si="31"/>
        <v/>
      </c>
    </row>
    <row r="698" spans="2:4">
      <c r="B698" s="2" t="e">
        <f t="shared" ca="1" si="32"/>
        <v>#NAME?</v>
      </c>
      <c r="C698" s="34" t="str">
        <f t="shared" ca="1" si="30"/>
        <v/>
      </c>
      <c r="D698" s="4" t="str">
        <f t="shared" ca="1" si="31"/>
        <v/>
      </c>
    </row>
    <row r="699" spans="2:4">
      <c r="B699" s="2" t="e">
        <f t="shared" ca="1" si="32"/>
        <v>#NAME?</v>
      </c>
      <c r="C699" s="34" t="str">
        <f t="shared" ca="1" si="30"/>
        <v/>
      </c>
      <c r="D699" s="4" t="str">
        <f t="shared" ca="1" si="31"/>
        <v/>
      </c>
    </row>
    <row r="700" spans="2:4">
      <c r="B700" s="2" t="e">
        <f t="shared" ca="1" si="32"/>
        <v>#NAME?</v>
      </c>
      <c r="C700" s="34" t="str">
        <f t="shared" ca="1" si="30"/>
        <v/>
      </c>
      <c r="D700" s="4" t="str">
        <f t="shared" ca="1" si="31"/>
        <v/>
      </c>
    </row>
    <row r="701" spans="2:4">
      <c r="B701" s="2" t="e">
        <f t="shared" ca="1" si="32"/>
        <v>#NAME?</v>
      </c>
      <c r="C701" s="34" t="str">
        <f t="shared" ca="1" si="30"/>
        <v/>
      </c>
      <c r="D701" s="4" t="str">
        <f t="shared" ca="1" si="31"/>
        <v/>
      </c>
    </row>
    <row r="702" spans="2:4">
      <c r="B702" s="2" t="e">
        <f t="shared" ca="1" si="32"/>
        <v>#NAME?</v>
      </c>
      <c r="C702" s="34" t="str">
        <f t="shared" ca="1" si="30"/>
        <v/>
      </c>
      <c r="D702" s="4" t="str">
        <f t="shared" ca="1" si="31"/>
        <v/>
      </c>
    </row>
    <row r="703" spans="2:4">
      <c r="B703" s="2" t="e">
        <f t="shared" ca="1" si="32"/>
        <v>#NAME?</v>
      </c>
      <c r="C703" s="34" t="str">
        <f t="shared" ca="1" si="30"/>
        <v/>
      </c>
      <c r="D703" s="4" t="str">
        <f t="shared" ca="1" si="31"/>
        <v/>
      </c>
    </row>
    <row r="704" spans="2:4">
      <c r="B704" s="2" t="e">
        <f t="shared" ca="1" si="32"/>
        <v>#NAME?</v>
      </c>
      <c r="C704" s="34" t="str">
        <f t="shared" ca="1" si="30"/>
        <v/>
      </c>
      <c r="D704" s="4" t="str">
        <f t="shared" ca="1" si="31"/>
        <v/>
      </c>
    </row>
    <row r="705" spans="2:4">
      <c r="B705" s="2" t="e">
        <f t="shared" ca="1" si="32"/>
        <v>#NAME?</v>
      </c>
      <c r="C705" s="34" t="str">
        <f t="shared" ca="1" si="30"/>
        <v/>
      </c>
      <c r="D705" s="4" t="str">
        <f t="shared" ca="1" si="31"/>
        <v/>
      </c>
    </row>
    <row r="706" spans="2:4">
      <c r="B706" s="2" t="e">
        <f t="shared" ca="1" si="32"/>
        <v>#NAME?</v>
      </c>
      <c r="C706" s="34" t="str">
        <f t="shared" ca="1" si="30"/>
        <v/>
      </c>
      <c r="D706" s="4" t="str">
        <f t="shared" ca="1" si="31"/>
        <v/>
      </c>
    </row>
    <row r="707" spans="2:4">
      <c r="B707" s="2" t="e">
        <f t="shared" ca="1" si="32"/>
        <v>#NAME?</v>
      </c>
      <c r="C707" s="34" t="str">
        <f t="shared" ca="1" si="30"/>
        <v/>
      </c>
      <c r="D707" s="4" t="str">
        <f t="shared" ca="1" si="31"/>
        <v/>
      </c>
    </row>
    <row r="708" spans="2:4">
      <c r="B708" s="2" t="e">
        <f t="shared" ca="1" si="32"/>
        <v>#NAME?</v>
      </c>
      <c r="C708" s="34" t="str">
        <f t="shared" ref="C708:C771" ca="1" si="33">IFERROR(_xlfn.NORM.DIST(B708,$G$2,SQRT($H$2),FALSE),"")</f>
        <v/>
      </c>
      <c r="D708" s="4" t="str">
        <f t="shared" ref="D708:D771" ca="1" si="34">IFERROR(_xlfn.NORM.DIST(B708,$G$2,SQRT($H$2),TRUE),"")</f>
        <v/>
      </c>
    </row>
    <row r="709" spans="2:4">
      <c r="B709" s="2" t="e">
        <f t="shared" ref="B709:B772" ca="1" si="35">IF(B708="","",IF(B708&gt;2*$G$2-$B$3,"",B708+(($G$2-$B$3)/($B$1*0.5))))</f>
        <v>#NAME?</v>
      </c>
      <c r="C709" s="34" t="str">
        <f t="shared" ca="1" si="33"/>
        <v/>
      </c>
      <c r="D709" s="4" t="str">
        <f t="shared" ca="1" si="34"/>
        <v/>
      </c>
    </row>
    <row r="710" spans="2:4">
      <c r="B710" s="2" t="e">
        <f t="shared" ca="1" si="35"/>
        <v>#NAME?</v>
      </c>
      <c r="C710" s="34" t="str">
        <f t="shared" ca="1" si="33"/>
        <v/>
      </c>
      <c r="D710" s="4" t="str">
        <f t="shared" ca="1" si="34"/>
        <v/>
      </c>
    </row>
    <row r="711" spans="2:4">
      <c r="B711" s="2" t="e">
        <f t="shared" ca="1" si="35"/>
        <v>#NAME?</v>
      </c>
      <c r="C711" s="34" t="str">
        <f t="shared" ca="1" si="33"/>
        <v/>
      </c>
      <c r="D711" s="4" t="str">
        <f t="shared" ca="1" si="34"/>
        <v/>
      </c>
    </row>
    <row r="712" spans="2:4">
      <c r="B712" s="2" t="e">
        <f t="shared" ca="1" si="35"/>
        <v>#NAME?</v>
      </c>
      <c r="C712" s="34" t="str">
        <f t="shared" ca="1" si="33"/>
        <v/>
      </c>
      <c r="D712" s="4" t="str">
        <f t="shared" ca="1" si="34"/>
        <v/>
      </c>
    </row>
    <row r="713" spans="2:4">
      <c r="B713" s="2" t="e">
        <f t="shared" ca="1" si="35"/>
        <v>#NAME?</v>
      </c>
      <c r="C713" s="34" t="str">
        <f t="shared" ca="1" si="33"/>
        <v/>
      </c>
      <c r="D713" s="4" t="str">
        <f t="shared" ca="1" si="34"/>
        <v/>
      </c>
    </row>
    <row r="714" spans="2:4">
      <c r="B714" s="2" t="e">
        <f t="shared" ca="1" si="35"/>
        <v>#NAME?</v>
      </c>
      <c r="C714" s="34" t="str">
        <f t="shared" ca="1" si="33"/>
        <v/>
      </c>
      <c r="D714" s="4" t="str">
        <f t="shared" ca="1" si="34"/>
        <v/>
      </c>
    </row>
    <row r="715" spans="2:4">
      <c r="B715" s="2" t="e">
        <f t="shared" ca="1" si="35"/>
        <v>#NAME?</v>
      </c>
      <c r="C715" s="34" t="str">
        <f t="shared" ca="1" si="33"/>
        <v/>
      </c>
      <c r="D715" s="4" t="str">
        <f t="shared" ca="1" si="34"/>
        <v/>
      </c>
    </row>
    <row r="716" spans="2:4">
      <c r="B716" s="2" t="e">
        <f t="shared" ca="1" si="35"/>
        <v>#NAME?</v>
      </c>
      <c r="C716" s="34" t="str">
        <f t="shared" ca="1" si="33"/>
        <v/>
      </c>
      <c r="D716" s="4" t="str">
        <f t="shared" ca="1" si="34"/>
        <v/>
      </c>
    </row>
    <row r="717" spans="2:4">
      <c r="B717" s="2" t="e">
        <f t="shared" ca="1" si="35"/>
        <v>#NAME?</v>
      </c>
      <c r="C717" s="34" t="str">
        <f t="shared" ca="1" si="33"/>
        <v/>
      </c>
      <c r="D717" s="4" t="str">
        <f t="shared" ca="1" si="34"/>
        <v/>
      </c>
    </row>
    <row r="718" spans="2:4">
      <c r="B718" s="2" t="e">
        <f t="shared" ca="1" si="35"/>
        <v>#NAME?</v>
      </c>
      <c r="C718" s="34" t="str">
        <f t="shared" ca="1" si="33"/>
        <v/>
      </c>
      <c r="D718" s="4" t="str">
        <f t="shared" ca="1" si="34"/>
        <v/>
      </c>
    </row>
    <row r="719" spans="2:4">
      <c r="B719" s="2" t="e">
        <f t="shared" ca="1" si="35"/>
        <v>#NAME?</v>
      </c>
      <c r="C719" s="34" t="str">
        <f t="shared" ca="1" si="33"/>
        <v/>
      </c>
      <c r="D719" s="4" t="str">
        <f t="shared" ca="1" si="34"/>
        <v/>
      </c>
    </row>
    <row r="720" spans="2:4">
      <c r="B720" s="2" t="e">
        <f t="shared" ca="1" si="35"/>
        <v>#NAME?</v>
      </c>
      <c r="C720" s="34" t="str">
        <f t="shared" ca="1" si="33"/>
        <v/>
      </c>
      <c r="D720" s="4" t="str">
        <f t="shared" ca="1" si="34"/>
        <v/>
      </c>
    </row>
    <row r="721" spans="2:4">
      <c r="B721" s="2" t="e">
        <f t="shared" ca="1" si="35"/>
        <v>#NAME?</v>
      </c>
      <c r="C721" s="34" t="str">
        <f t="shared" ca="1" si="33"/>
        <v/>
      </c>
      <c r="D721" s="4" t="str">
        <f t="shared" ca="1" si="34"/>
        <v/>
      </c>
    </row>
    <row r="722" spans="2:4">
      <c r="B722" s="2" t="e">
        <f t="shared" ca="1" si="35"/>
        <v>#NAME?</v>
      </c>
      <c r="C722" s="34" t="str">
        <f t="shared" ca="1" si="33"/>
        <v/>
      </c>
      <c r="D722" s="4" t="str">
        <f t="shared" ca="1" si="34"/>
        <v/>
      </c>
    </row>
    <row r="723" spans="2:4">
      <c r="B723" s="2" t="e">
        <f t="shared" ca="1" si="35"/>
        <v>#NAME?</v>
      </c>
      <c r="C723" s="34" t="str">
        <f t="shared" ca="1" si="33"/>
        <v/>
      </c>
      <c r="D723" s="4" t="str">
        <f t="shared" ca="1" si="34"/>
        <v/>
      </c>
    </row>
    <row r="724" spans="2:4">
      <c r="B724" s="2" t="e">
        <f t="shared" ca="1" si="35"/>
        <v>#NAME?</v>
      </c>
      <c r="C724" s="34" t="str">
        <f t="shared" ca="1" si="33"/>
        <v/>
      </c>
      <c r="D724" s="4" t="str">
        <f t="shared" ca="1" si="34"/>
        <v/>
      </c>
    </row>
    <row r="725" spans="2:4">
      <c r="B725" s="2" t="e">
        <f t="shared" ca="1" si="35"/>
        <v>#NAME?</v>
      </c>
      <c r="C725" s="34" t="str">
        <f t="shared" ca="1" si="33"/>
        <v/>
      </c>
      <c r="D725" s="4" t="str">
        <f t="shared" ca="1" si="34"/>
        <v/>
      </c>
    </row>
    <row r="726" spans="2:4">
      <c r="B726" s="2" t="e">
        <f t="shared" ca="1" si="35"/>
        <v>#NAME?</v>
      </c>
      <c r="C726" s="34" t="str">
        <f t="shared" ca="1" si="33"/>
        <v/>
      </c>
      <c r="D726" s="4" t="str">
        <f t="shared" ca="1" si="34"/>
        <v/>
      </c>
    </row>
    <row r="727" spans="2:4">
      <c r="B727" s="2" t="e">
        <f t="shared" ca="1" si="35"/>
        <v>#NAME?</v>
      </c>
      <c r="C727" s="34" t="str">
        <f t="shared" ca="1" si="33"/>
        <v/>
      </c>
      <c r="D727" s="4" t="str">
        <f t="shared" ca="1" si="34"/>
        <v/>
      </c>
    </row>
    <row r="728" spans="2:4">
      <c r="B728" s="2" t="e">
        <f t="shared" ca="1" si="35"/>
        <v>#NAME?</v>
      </c>
      <c r="C728" s="34" t="str">
        <f t="shared" ca="1" si="33"/>
        <v/>
      </c>
      <c r="D728" s="4" t="str">
        <f t="shared" ca="1" si="34"/>
        <v/>
      </c>
    </row>
    <row r="729" spans="2:4">
      <c r="B729" s="2" t="e">
        <f t="shared" ca="1" si="35"/>
        <v>#NAME?</v>
      </c>
      <c r="C729" s="34" t="str">
        <f t="shared" ca="1" si="33"/>
        <v/>
      </c>
      <c r="D729" s="4" t="str">
        <f t="shared" ca="1" si="34"/>
        <v/>
      </c>
    </row>
    <row r="730" spans="2:4">
      <c r="B730" s="2" t="e">
        <f t="shared" ca="1" si="35"/>
        <v>#NAME?</v>
      </c>
      <c r="C730" s="34" t="str">
        <f t="shared" ca="1" si="33"/>
        <v/>
      </c>
      <c r="D730" s="4" t="str">
        <f t="shared" ca="1" si="34"/>
        <v/>
      </c>
    </row>
    <row r="731" spans="2:4">
      <c r="B731" s="2" t="e">
        <f t="shared" ca="1" si="35"/>
        <v>#NAME?</v>
      </c>
      <c r="C731" s="34" t="str">
        <f t="shared" ca="1" si="33"/>
        <v/>
      </c>
      <c r="D731" s="4" t="str">
        <f t="shared" ca="1" si="34"/>
        <v/>
      </c>
    </row>
    <row r="732" spans="2:4">
      <c r="B732" s="2" t="e">
        <f t="shared" ca="1" si="35"/>
        <v>#NAME?</v>
      </c>
      <c r="C732" s="34" t="str">
        <f t="shared" ca="1" si="33"/>
        <v/>
      </c>
      <c r="D732" s="4" t="str">
        <f t="shared" ca="1" si="34"/>
        <v/>
      </c>
    </row>
    <row r="733" spans="2:4">
      <c r="B733" s="2" t="e">
        <f t="shared" ca="1" si="35"/>
        <v>#NAME?</v>
      </c>
      <c r="C733" s="34" t="str">
        <f t="shared" ca="1" si="33"/>
        <v/>
      </c>
      <c r="D733" s="4" t="str">
        <f t="shared" ca="1" si="34"/>
        <v/>
      </c>
    </row>
    <row r="734" spans="2:4">
      <c r="B734" s="2" t="e">
        <f t="shared" ca="1" si="35"/>
        <v>#NAME?</v>
      </c>
      <c r="C734" s="34" t="str">
        <f t="shared" ca="1" si="33"/>
        <v/>
      </c>
      <c r="D734" s="4" t="str">
        <f t="shared" ca="1" si="34"/>
        <v/>
      </c>
    </row>
    <row r="735" spans="2:4">
      <c r="B735" s="2" t="e">
        <f t="shared" ca="1" si="35"/>
        <v>#NAME?</v>
      </c>
      <c r="C735" s="34" t="str">
        <f t="shared" ca="1" si="33"/>
        <v/>
      </c>
      <c r="D735" s="4" t="str">
        <f t="shared" ca="1" si="34"/>
        <v/>
      </c>
    </row>
    <row r="736" spans="2:4">
      <c r="B736" s="2" t="e">
        <f t="shared" ca="1" si="35"/>
        <v>#NAME?</v>
      </c>
      <c r="C736" s="34" t="str">
        <f t="shared" ca="1" si="33"/>
        <v/>
      </c>
      <c r="D736" s="4" t="str">
        <f t="shared" ca="1" si="34"/>
        <v/>
      </c>
    </row>
    <row r="737" spans="2:4">
      <c r="B737" s="2" t="e">
        <f t="shared" ca="1" si="35"/>
        <v>#NAME?</v>
      </c>
      <c r="C737" s="34" t="str">
        <f t="shared" ca="1" si="33"/>
        <v/>
      </c>
      <c r="D737" s="4" t="str">
        <f t="shared" ca="1" si="34"/>
        <v/>
      </c>
    </row>
    <row r="738" spans="2:4">
      <c r="B738" s="2" t="e">
        <f t="shared" ca="1" si="35"/>
        <v>#NAME?</v>
      </c>
      <c r="C738" s="34" t="str">
        <f t="shared" ca="1" si="33"/>
        <v/>
      </c>
      <c r="D738" s="4" t="str">
        <f t="shared" ca="1" si="34"/>
        <v/>
      </c>
    </row>
    <row r="739" spans="2:4">
      <c r="B739" s="2" t="e">
        <f t="shared" ca="1" si="35"/>
        <v>#NAME?</v>
      </c>
      <c r="C739" s="34" t="str">
        <f t="shared" ca="1" si="33"/>
        <v/>
      </c>
      <c r="D739" s="4" t="str">
        <f t="shared" ca="1" si="34"/>
        <v/>
      </c>
    </row>
    <row r="740" spans="2:4">
      <c r="B740" s="2" t="e">
        <f t="shared" ca="1" si="35"/>
        <v>#NAME?</v>
      </c>
      <c r="C740" s="34" t="str">
        <f t="shared" ca="1" si="33"/>
        <v/>
      </c>
      <c r="D740" s="4" t="str">
        <f t="shared" ca="1" si="34"/>
        <v/>
      </c>
    </row>
    <row r="741" spans="2:4">
      <c r="B741" s="2" t="e">
        <f t="shared" ca="1" si="35"/>
        <v>#NAME?</v>
      </c>
      <c r="C741" s="34" t="str">
        <f t="shared" ca="1" si="33"/>
        <v/>
      </c>
      <c r="D741" s="4" t="str">
        <f t="shared" ca="1" si="34"/>
        <v/>
      </c>
    </row>
    <row r="742" spans="2:4">
      <c r="B742" s="2" t="e">
        <f t="shared" ca="1" si="35"/>
        <v>#NAME?</v>
      </c>
      <c r="C742" s="34" t="str">
        <f t="shared" ca="1" si="33"/>
        <v/>
      </c>
      <c r="D742" s="4" t="str">
        <f t="shared" ca="1" si="34"/>
        <v/>
      </c>
    </row>
    <row r="743" spans="2:4">
      <c r="B743" s="2" t="e">
        <f t="shared" ca="1" si="35"/>
        <v>#NAME?</v>
      </c>
      <c r="C743" s="34" t="str">
        <f t="shared" ca="1" si="33"/>
        <v/>
      </c>
      <c r="D743" s="4" t="str">
        <f t="shared" ca="1" si="34"/>
        <v/>
      </c>
    </row>
    <row r="744" spans="2:4">
      <c r="B744" s="2" t="e">
        <f t="shared" ca="1" si="35"/>
        <v>#NAME?</v>
      </c>
      <c r="C744" s="34" t="str">
        <f t="shared" ca="1" si="33"/>
        <v/>
      </c>
      <c r="D744" s="4" t="str">
        <f t="shared" ca="1" si="34"/>
        <v/>
      </c>
    </row>
    <row r="745" spans="2:4">
      <c r="B745" s="2" t="e">
        <f t="shared" ca="1" si="35"/>
        <v>#NAME?</v>
      </c>
      <c r="C745" s="34" t="str">
        <f t="shared" ca="1" si="33"/>
        <v/>
      </c>
      <c r="D745" s="4" t="str">
        <f t="shared" ca="1" si="34"/>
        <v/>
      </c>
    </row>
    <row r="746" spans="2:4">
      <c r="B746" s="2" t="e">
        <f t="shared" ca="1" si="35"/>
        <v>#NAME?</v>
      </c>
      <c r="C746" s="34" t="str">
        <f t="shared" ca="1" si="33"/>
        <v/>
      </c>
      <c r="D746" s="4" t="str">
        <f t="shared" ca="1" si="34"/>
        <v/>
      </c>
    </row>
    <row r="747" spans="2:4">
      <c r="B747" s="2" t="e">
        <f t="shared" ca="1" si="35"/>
        <v>#NAME?</v>
      </c>
      <c r="C747" s="34" t="str">
        <f t="shared" ca="1" si="33"/>
        <v/>
      </c>
      <c r="D747" s="4" t="str">
        <f t="shared" ca="1" si="34"/>
        <v/>
      </c>
    </row>
    <row r="748" spans="2:4">
      <c r="B748" s="2" t="e">
        <f t="shared" ca="1" si="35"/>
        <v>#NAME?</v>
      </c>
      <c r="C748" s="34" t="str">
        <f t="shared" ca="1" si="33"/>
        <v/>
      </c>
      <c r="D748" s="4" t="str">
        <f t="shared" ca="1" si="34"/>
        <v/>
      </c>
    </row>
    <row r="749" spans="2:4">
      <c r="B749" s="2" t="e">
        <f t="shared" ca="1" si="35"/>
        <v>#NAME?</v>
      </c>
      <c r="C749" s="34" t="str">
        <f t="shared" ca="1" si="33"/>
        <v/>
      </c>
      <c r="D749" s="4" t="str">
        <f t="shared" ca="1" si="34"/>
        <v/>
      </c>
    </row>
    <row r="750" spans="2:4">
      <c r="B750" s="2" t="e">
        <f t="shared" ca="1" si="35"/>
        <v>#NAME?</v>
      </c>
      <c r="C750" s="34" t="str">
        <f t="shared" ca="1" si="33"/>
        <v/>
      </c>
      <c r="D750" s="4" t="str">
        <f t="shared" ca="1" si="34"/>
        <v/>
      </c>
    </row>
    <row r="751" spans="2:4">
      <c r="B751" s="2" t="e">
        <f t="shared" ca="1" si="35"/>
        <v>#NAME?</v>
      </c>
      <c r="C751" s="34" t="str">
        <f t="shared" ca="1" si="33"/>
        <v/>
      </c>
      <c r="D751" s="4" t="str">
        <f t="shared" ca="1" si="34"/>
        <v/>
      </c>
    </row>
    <row r="752" spans="2:4">
      <c r="B752" s="2" t="e">
        <f t="shared" ca="1" si="35"/>
        <v>#NAME?</v>
      </c>
      <c r="C752" s="34" t="str">
        <f t="shared" ca="1" si="33"/>
        <v/>
      </c>
      <c r="D752" s="4" t="str">
        <f t="shared" ca="1" si="34"/>
        <v/>
      </c>
    </row>
    <row r="753" spans="2:4">
      <c r="B753" s="2" t="e">
        <f t="shared" ca="1" si="35"/>
        <v>#NAME?</v>
      </c>
      <c r="C753" s="34" t="str">
        <f t="shared" ca="1" si="33"/>
        <v/>
      </c>
      <c r="D753" s="4" t="str">
        <f t="shared" ca="1" si="34"/>
        <v/>
      </c>
    </row>
    <row r="754" spans="2:4">
      <c r="B754" s="2" t="e">
        <f t="shared" ca="1" si="35"/>
        <v>#NAME?</v>
      </c>
      <c r="C754" s="34" t="str">
        <f t="shared" ca="1" si="33"/>
        <v/>
      </c>
      <c r="D754" s="4" t="str">
        <f t="shared" ca="1" si="34"/>
        <v/>
      </c>
    </row>
    <row r="755" spans="2:4">
      <c r="B755" s="2" t="e">
        <f t="shared" ca="1" si="35"/>
        <v>#NAME?</v>
      </c>
      <c r="C755" s="34" t="str">
        <f t="shared" ca="1" si="33"/>
        <v/>
      </c>
      <c r="D755" s="4" t="str">
        <f t="shared" ca="1" si="34"/>
        <v/>
      </c>
    </row>
    <row r="756" spans="2:4">
      <c r="B756" s="2" t="e">
        <f t="shared" ca="1" si="35"/>
        <v>#NAME?</v>
      </c>
      <c r="C756" s="34" t="str">
        <f t="shared" ca="1" si="33"/>
        <v/>
      </c>
      <c r="D756" s="4" t="str">
        <f t="shared" ca="1" si="34"/>
        <v/>
      </c>
    </row>
    <row r="757" spans="2:4">
      <c r="B757" s="2" t="e">
        <f t="shared" ca="1" si="35"/>
        <v>#NAME?</v>
      </c>
      <c r="C757" s="34" t="str">
        <f t="shared" ca="1" si="33"/>
        <v/>
      </c>
      <c r="D757" s="4" t="str">
        <f t="shared" ca="1" si="34"/>
        <v/>
      </c>
    </row>
    <row r="758" spans="2:4">
      <c r="B758" s="2" t="e">
        <f t="shared" ca="1" si="35"/>
        <v>#NAME?</v>
      </c>
      <c r="C758" s="34" t="str">
        <f t="shared" ca="1" si="33"/>
        <v/>
      </c>
      <c r="D758" s="4" t="str">
        <f t="shared" ca="1" si="34"/>
        <v/>
      </c>
    </row>
    <row r="759" spans="2:4">
      <c r="B759" s="2" t="e">
        <f t="shared" ca="1" si="35"/>
        <v>#NAME?</v>
      </c>
      <c r="C759" s="34" t="str">
        <f t="shared" ca="1" si="33"/>
        <v/>
      </c>
      <c r="D759" s="4" t="str">
        <f t="shared" ca="1" si="34"/>
        <v/>
      </c>
    </row>
    <row r="760" spans="2:4">
      <c r="B760" s="2" t="e">
        <f t="shared" ca="1" si="35"/>
        <v>#NAME?</v>
      </c>
      <c r="C760" s="34" t="str">
        <f t="shared" ca="1" si="33"/>
        <v/>
      </c>
      <c r="D760" s="4" t="str">
        <f t="shared" ca="1" si="34"/>
        <v/>
      </c>
    </row>
    <row r="761" spans="2:4">
      <c r="B761" s="2" t="e">
        <f t="shared" ca="1" si="35"/>
        <v>#NAME?</v>
      </c>
      <c r="C761" s="34" t="str">
        <f t="shared" ca="1" si="33"/>
        <v/>
      </c>
      <c r="D761" s="4" t="str">
        <f t="shared" ca="1" si="34"/>
        <v/>
      </c>
    </row>
    <row r="762" spans="2:4">
      <c r="B762" s="2" t="e">
        <f t="shared" ca="1" si="35"/>
        <v>#NAME?</v>
      </c>
      <c r="C762" s="34" t="str">
        <f t="shared" ca="1" si="33"/>
        <v/>
      </c>
      <c r="D762" s="4" t="str">
        <f t="shared" ca="1" si="34"/>
        <v/>
      </c>
    </row>
    <row r="763" spans="2:4">
      <c r="B763" s="2" t="e">
        <f t="shared" ca="1" si="35"/>
        <v>#NAME?</v>
      </c>
      <c r="C763" s="34" t="str">
        <f t="shared" ca="1" si="33"/>
        <v/>
      </c>
      <c r="D763" s="4" t="str">
        <f t="shared" ca="1" si="34"/>
        <v/>
      </c>
    </row>
    <row r="764" spans="2:4">
      <c r="B764" s="2" t="e">
        <f t="shared" ca="1" si="35"/>
        <v>#NAME?</v>
      </c>
      <c r="C764" s="34" t="str">
        <f t="shared" ca="1" si="33"/>
        <v/>
      </c>
      <c r="D764" s="4" t="str">
        <f t="shared" ca="1" si="34"/>
        <v/>
      </c>
    </row>
    <row r="765" spans="2:4">
      <c r="B765" s="2" t="e">
        <f t="shared" ca="1" si="35"/>
        <v>#NAME?</v>
      </c>
      <c r="C765" s="34" t="str">
        <f t="shared" ca="1" si="33"/>
        <v/>
      </c>
      <c r="D765" s="4" t="str">
        <f t="shared" ca="1" si="34"/>
        <v/>
      </c>
    </row>
    <row r="766" spans="2:4">
      <c r="B766" s="2" t="e">
        <f t="shared" ca="1" si="35"/>
        <v>#NAME?</v>
      </c>
      <c r="C766" s="34" t="str">
        <f t="shared" ca="1" si="33"/>
        <v/>
      </c>
      <c r="D766" s="4" t="str">
        <f t="shared" ca="1" si="34"/>
        <v/>
      </c>
    </row>
    <row r="767" spans="2:4">
      <c r="B767" s="2" t="e">
        <f t="shared" ca="1" si="35"/>
        <v>#NAME?</v>
      </c>
      <c r="C767" s="34" t="str">
        <f t="shared" ca="1" si="33"/>
        <v/>
      </c>
      <c r="D767" s="4" t="str">
        <f t="shared" ca="1" si="34"/>
        <v/>
      </c>
    </row>
    <row r="768" spans="2:4">
      <c r="B768" s="2" t="e">
        <f t="shared" ca="1" si="35"/>
        <v>#NAME?</v>
      </c>
      <c r="C768" s="34" t="str">
        <f t="shared" ca="1" si="33"/>
        <v/>
      </c>
      <c r="D768" s="4" t="str">
        <f t="shared" ca="1" si="34"/>
        <v/>
      </c>
    </row>
    <row r="769" spans="2:4">
      <c r="B769" s="2" t="e">
        <f t="shared" ca="1" si="35"/>
        <v>#NAME?</v>
      </c>
      <c r="C769" s="34" t="str">
        <f t="shared" ca="1" si="33"/>
        <v/>
      </c>
      <c r="D769" s="4" t="str">
        <f t="shared" ca="1" si="34"/>
        <v/>
      </c>
    </row>
    <row r="770" spans="2:4">
      <c r="B770" s="2" t="e">
        <f t="shared" ca="1" si="35"/>
        <v>#NAME?</v>
      </c>
      <c r="C770" s="34" t="str">
        <f t="shared" ca="1" si="33"/>
        <v/>
      </c>
      <c r="D770" s="4" t="str">
        <f t="shared" ca="1" si="34"/>
        <v/>
      </c>
    </row>
    <row r="771" spans="2:4">
      <c r="B771" s="2" t="e">
        <f t="shared" ca="1" si="35"/>
        <v>#NAME?</v>
      </c>
      <c r="C771" s="34" t="str">
        <f t="shared" ca="1" si="33"/>
        <v/>
      </c>
      <c r="D771" s="4" t="str">
        <f t="shared" ca="1" si="34"/>
        <v/>
      </c>
    </row>
    <row r="772" spans="2:4">
      <c r="B772" s="2" t="e">
        <f t="shared" ca="1" si="35"/>
        <v>#NAME?</v>
      </c>
      <c r="C772" s="34" t="str">
        <f t="shared" ref="C772:C835" ca="1" si="36">IFERROR(_xlfn.NORM.DIST(B772,$G$2,SQRT($H$2),FALSE),"")</f>
        <v/>
      </c>
      <c r="D772" s="4" t="str">
        <f t="shared" ref="D772:D835" ca="1" si="37">IFERROR(_xlfn.NORM.DIST(B772,$G$2,SQRT($H$2),TRUE),"")</f>
        <v/>
      </c>
    </row>
    <row r="773" spans="2:4">
      <c r="B773" s="2" t="e">
        <f t="shared" ref="B773:B836" ca="1" si="38">IF(B772="","",IF(B772&gt;2*$G$2-$B$3,"",B772+(($G$2-$B$3)/($B$1*0.5))))</f>
        <v>#NAME?</v>
      </c>
      <c r="C773" s="34" t="str">
        <f t="shared" ca="1" si="36"/>
        <v/>
      </c>
      <c r="D773" s="4" t="str">
        <f t="shared" ca="1" si="37"/>
        <v/>
      </c>
    </row>
    <row r="774" spans="2:4">
      <c r="B774" s="2" t="e">
        <f t="shared" ca="1" si="38"/>
        <v>#NAME?</v>
      </c>
      <c r="C774" s="34" t="str">
        <f t="shared" ca="1" si="36"/>
        <v/>
      </c>
      <c r="D774" s="4" t="str">
        <f t="shared" ca="1" si="37"/>
        <v/>
      </c>
    </row>
    <row r="775" spans="2:4">
      <c r="B775" s="2" t="e">
        <f t="shared" ca="1" si="38"/>
        <v>#NAME?</v>
      </c>
      <c r="C775" s="34" t="str">
        <f t="shared" ca="1" si="36"/>
        <v/>
      </c>
      <c r="D775" s="4" t="str">
        <f t="shared" ca="1" si="37"/>
        <v/>
      </c>
    </row>
    <row r="776" spans="2:4">
      <c r="B776" s="2" t="e">
        <f t="shared" ca="1" si="38"/>
        <v>#NAME?</v>
      </c>
      <c r="C776" s="34" t="str">
        <f t="shared" ca="1" si="36"/>
        <v/>
      </c>
      <c r="D776" s="4" t="str">
        <f t="shared" ca="1" si="37"/>
        <v/>
      </c>
    </row>
    <row r="777" spans="2:4">
      <c r="B777" s="2" t="e">
        <f t="shared" ca="1" si="38"/>
        <v>#NAME?</v>
      </c>
      <c r="C777" s="34" t="str">
        <f t="shared" ca="1" si="36"/>
        <v/>
      </c>
      <c r="D777" s="4" t="str">
        <f t="shared" ca="1" si="37"/>
        <v/>
      </c>
    </row>
    <row r="778" spans="2:4">
      <c r="B778" s="2" t="e">
        <f t="shared" ca="1" si="38"/>
        <v>#NAME?</v>
      </c>
      <c r="C778" s="34" t="str">
        <f t="shared" ca="1" si="36"/>
        <v/>
      </c>
      <c r="D778" s="4" t="str">
        <f t="shared" ca="1" si="37"/>
        <v/>
      </c>
    </row>
    <row r="779" spans="2:4">
      <c r="B779" s="2" t="e">
        <f t="shared" ca="1" si="38"/>
        <v>#NAME?</v>
      </c>
      <c r="C779" s="34" t="str">
        <f t="shared" ca="1" si="36"/>
        <v/>
      </c>
      <c r="D779" s="4" t="str">
        <f t="shared" ca="1" si="37"/>
        <v/>
      </c>
    </row>
    <row r="780" spans="2:4">
      <c r="B780" s="2" t="e">
        <f t="shared" ca="1" si="38"/>
        <v>#NAME?</v>
      </c>
      <c r="C780" s="34" t="str">
        <f t="shared" ca="1" si="36"/>
        <v/>
      </c>
      <c r="D780" s="4" t="str">
        <f t="shared" ca="1" si="37"/>
        <v/>
      </c>
    </row>
    <row r="781" spans="2:4">
      <c r="B781" s="2" t="e">
        <f t="shared" ca="1" si="38"/>
        <v>#NAME?</v>
      </c>
      <c r="C781" s="34" t="str">
        <f t="shared" ca="1" si="36"/>
        <v/>
      </c>
      <c r="D781" s="4" t="str">
        <f t="shared" ca="1" si="37"/>
        <v/>
      </c>
    </row>
    <row r="782" spans="2:4">
      <c r="B782" s="2" t="e">
        <f t="shared" ca="1" si="38"/>
        <v>#NAME?</v>
      </c>
      <c r="C782" s="34" t="str">
        <f t="shared" ca="1" si="36"/>
        <v/>
      </c>
      <c r="D782" s="4" t="str">
        <f t="shared" ca="1" si="37"/>
        <v/>
      </c>
    </row>
    <row r="783" spans="2:4">
      <c r="B783" s="2" t="e">
        <f t="shared" ca="1" si="38"/>
        <v>#NAME?</v>
      </c>
      <c r="C783" s="34" t="str">
        <f t="shared" ca="1" si="36"/>
        <v/>
      </c>
      <c r="D783" s="4" t="str">
        <f t="shared" ca="1" si="37"/>
        <v/>
      </c>
    </row>
    <row r="784" spans="2:4">
      <c r="B784" s="2" t="e">
        <f t="shared" ca="1" si="38"/>
        <v>#NAME?</v>
      </c>
      <c r="C784" s="34" t="str">
        <f t="shared" ca="1" si="36"/>
        <v/>
      </c>
      <c r="D784" s="4" t="str">
        <f t="shared" ca="1" si="37"/>
        <v/>
      </c>
    </row>
    <row r="785" spans="2:4">
      <c r="B785" s="2" t="e">
        <f t="shared" ca="1" si="38"/>
        <v>#NAME?</v>
      </c>
      <c r="C785" s="34" t="str">
        <f t="shared" ca="1" si="36"/>
        <v/>
      </c>
      <c r="D785" s="4" t="str">
        <f t="shared" ca="1" si="37"/>
        <v/>
      </c>
    </row>
    <row r="786" spans="2:4">
      <c r="B786" s="2" t="e">
        <f t="shared" ca="1" si="38"/>
        <v>#NAME?</v>
      </c>
      <c r="C786" s="34" t="str">
        <f t="shared" ca="1" si="36"/>
        <v/>
      </c>
      <c r="D786" s="4" t="str">
        <f t="shared" ca="1" si="37"/>
        <v/>
      </c>
    </row>
    <row r="787" spans="2:4">
      <c r="B787" s="2" t="e">
        <f t="shared" ca="1" si="38"/>
        <v>#NAME?</v>
      </c>
      <c r="C787" s="34" t="str">
        <f t="shared" ca="1" si="36"/>
        <v/>
      </c>
      <c r="D787" s="4" t="str">
        <f t="shared" ca="1" si="37"/>
        <v/>
      </c>
    </row>
    <row r="788" spans="2:4">
      <c r="B788" s="2" t="e">
        <f t="shared" ca="1" si="38"/>
        <v>#NAME?</v>
      </c>
      <c r="C788" s="34" t="str">
        <f t="shared" ca="1" si="36"/>
        <v/>
      </c>
      <c r="D788" s="4" t="str">
        <f t="shared" ca="1" si="37"/>
        <v/>
      </c>
    </row>
    <row r="789" spans="2:4">
      <c r="B789" s="2" t="e">
        <f t="shared" ca="1" si="38"/>
        <v>#NAME?</v>
      </c>
      <c r="C789" s="34" t="str">
        <f t="shared" ca="1" si="36"/>
        <v/>
      </c>
      <c r="D789" s="4" t="str">
        <f t="shared" ca="1" si="37"/>
        <v/>
      </c>
    </row>
    <row r="790" spans="2:4">
      <c r="B790" s="2" t="e">
        <f t="shared" ca="1" si="38"/>
        <v>#NAME?</v>
      </c>
      <c r="C790" s="34" t="str">
        <f t="shared" ca="1" si="36"/>
        <v/>
      </c>
      <c r="D790" s="4" t="str">
        <f t="shared" ca="1" si="37"/>
        <v/>
      </c>
    </row>
    <row r="791" spans="2:4">
      <c r="B791" s="2" t="e">
        <f t="shared" ca="1" si="38"/>
        <v>#NAME?</v>
      </c>
      <c r="C791" s="34" t="str">
        <f t="shared" ca="1" si="36"/>
        <v/>
      </c>
      <c r="D791" s="4" t="str">
        <f t="shared" ca="1" si="37"/>
        <v/>
      </c>
    </row>
    <row r="792" spans="2:4">
      <c r="B792" s="2" t="e">
        <f t="shared" ca="1" si="38"/>
        <v>#NAME?</v>
      </c>
      <c r="C792" s="34" t="str">
        <f t="shared" ca="1" si="36"/>
        <v/>
      </c>
      <c r="D792" s="4" t="str">
        <f t="shared" ca="1" si="37"/>
        <v/>
      </c>
    </row>
    <row r="793" spans="2:4">
      <c r="B793" s="2" t="e">
        <f t="shared" ca="1" si="38"/>
        <v>#NAME?</v>
      </c>
      <c r="C793" s="34" t="str">
        <f t="shared" ca="1" si="36"/>
        <v/>
      </c>
      <c r="D793" s="4" t="str">
        <f t="shared" ca="1" si="37"/>
        <v/>
      </c>
    </row>
    <row r="794" spans="2:4">
      <c r="B794" s="2" t="e">
        <f t="shared" ca="1" si="38"/>
        <v>#NAME?</v>
      </c>
      <c r="C794" s="34" t="str">
        <f t="shared" ca="1" si="36"/>
        <v/>
      </c>
      <c r="D794" s="4" t="str">
        <f t="shared" ca="1" si="37"/>
        <v/>
      </c>
    </row>
    <row r="795" spans="2:4">
      <c r="B795" s="2" t="e">
        <f t="shared" ca="1" si="38"/>
        <v>#NAME?</v>
      </c>
      <c r="C795" s="34" t="str">
        <f t="shared" ca="1" si="36"/>
        <v/>
      </c>
      <c r="D795" s="4" t="str">
        <f t="shared" ca="1" si="37"/>
        <v/>
      </c>
    </row>
    <row r="796" spans="2:4">
      <c r="B796" s="2" t="e">
        <f t="shared" ca="1" si="38"/>
        <v>#NAME?</v>
      </c>
      <c r="C796" s="34" t="str">
        <f t="shared" ca="1" si="36"/>
        <v/>
      </c>
      <c r="D796" s="4" t="str">
        <f t="shared" ca="1" si="37"/>
        <v/>
      </c>
    </row>
    <row r="797" spans="2:4">
      <c r="B797" s="2" t="e">
        <f t="shared" ca="1" si="38"/>
        <v>#NAME?</v>
      </c>
      <c r="C797" s="34" t="str">
        <f t="shared" ca="1" si="36"/>
        <v/>
      </c>
      <c r="D797" s="4" t="str">
        <f t="shared" ca="1" si="37"/>
        <v/>
      </c>
    </row>
    <row r="798" spans="2:4">
      <c r="B798" s="2" t="e">
        <f t="shared" ca="1" si="38"/>
        <v>#NAME?</v>
      </c>
      <c r="C798" s="34" t="str">
        <f t="shared" ca="1" si="36"/>
        <v/>
      </c>
      <c r="D798" s="4" t="str">
        <f t="shared" ca="1" si="37"/>
        <v/>
      </c>
    </row>
    <row r="799" spans="2:4">
      <c r="B799" s="2" t="e">
        <f t="shared" ca="1" si="38"/>
        <v>#NAME?</v>
      </c>
      <c r="C799" s="34" t="str">
        <f t="shared" ca="1" si="36"/>
        <v/>
      </c>
      <c r="D799" s="4" t="str">
        <f t="shared" ca="1" si="37"/>
        <v/>
      </c>
    </row>
    <row r="800" spans="2:4">
      <c r="B800" s="2" t="e">
        <f t="shared" ca="1" si="38"/>
        <v>#NAME?</v>
      </c>
      <c r="C800" s="34" t="str">
        <f t="shared" ca="1" si="36"/>
        <v/>
      </c>
      <c r="D800" s="4" t="str">
        <f t="shared" ca="1" si="37"/>
        <v/>
      </c>
    </row>
    <row r="801" spans="2:4">
      <c r="B801" s="2" t="e">
        <f t="shared" ca="1" si="38"/>
        <v>#NAME?</v>
      </c>
      <c r="C801" s="34" t="str">
        <f t="shared" ca="1" si="36"/>
        <v/>
      </c>
      <c r="D801" s="4" t="str">
        <f t="shared" ca="1" si="37"/>
        <v/>
      </c>
    </row>
    <row r="802" spans="2:4">
      <c r="B802" s="2" t="e">
        <f t="shared" ca="1" si="38"/>
        <v>#NAME?</v>
      </c>
      <c r="C802" s="34" t="str">
        <f t="shared" ca="1" si="36"/>
        <v/>
      </c>
      <c r="D802" s="4" t="str">
        <f t="shared" ca="1" si="37"/>
        <v/>
      </c>
    </row>
    <row r="803" spans="2:4">
      <c r="B803" s="2" t="e">
        <f t="shared" ca="1" si="38"/>
        <v>#NAME?</v>
      </c>
      <c r="C803" s="34" t="str">
        <f t="shared" ca="1" si="36"/>
        <v/>
      </c>
      <c r="D803" s="4" t="str">
        <f t="shared" ca="1" si="37"/>
        <v/>
      </c>
    </row>
    <row r="804" spans="2:4">
      <c r="B804" s="2" t="e">
        <f t="shared" ca="1" si="38"/>
        <v>#NAME?</v>
      </c>
      <c r="C804" s="34" t="str">
        <f t="shared" ca="1" si="36"/>
        <v/>
      </c>
      <c r="D804" s="4" t="str">
        <f t="shared" ca="1" si="37"/>
        <v/>
      </c>
    </row>
    <row r="805" spans="2:4">
      <c r="B805" s="2" t="e">
        <f t="shared" ca="1" si="38"/>
        <v>#NAME?</v>
      </c>
      <c r="C805" s="34" t="str">
        <f t="shared" ca="1" si="36"/>
        <v/>
      </c>
      <c r="D805" s="4" t="str">
        <f t="shared" ca="1" si="37"/>
        <v/>
      </c>
    </row>
    <row r="806" spans="2:4">
      <c r="B806" s="2" t="e">
        <f t="shared" ca="1" si="38"/>
        <v>#NAME?</v>
      </c>
      <c r="C806" s="34" t="str">
        <f t="shared" ca="1" si="36"/>
        <v/>
      </c>
      <c r="D806" s="4" t="str">
        <f t="shared" ca="1" si="37"/>
        <v/>
      </c>
    </row>
    <row r="807" spans="2:4">
      <c r="B807" s="2" t="e">
        <f t="shared" ca="1" si="38"/>
        <v>#NAME?</v>
      </c>
      <c r="C807" s="34" t="str">
        <f t="shared" ca="1" si="36"/>
        <v/>
      </c>
      <c r="D807" s="4" t="str">
        <f t="shared" ca="1" si="37"/>
        <v/>
      </c>
    </row>
    <row r="808" spans="2:4">
      <c r="B808" s="2" t="e">
        <f t="shared" ca="1" si="38"/>
        <v>#NAME?</v>
      </c>
      <c r="C808" s="34" t="str">
        <f t="shared" ca="1" si="36"/>
        <v/>
      </c>
      <c r="D808" s="4" t="str">
        <f t="shared" ca="1" si="37"/>
        <v/>
      </c>
    </row>
    <row r="809" spans="2:4">
      <c r="B809" s="2" t="e">
        <f t="shared" ca="1" si="38"/>
        <v>#NAME?</v>
      </c>
      <c r="C809" s="34" t="str">
        <f t="shared" ca="1" si="36"/>
        <v/>
      </c>
      <c r="D809" s="4" t="str">
        <f t="shared" ca="1" si="37"/>
        <v/>
      </c>
    </row>
    <row r="810" spans="2:4">
      <c r="B810" s="2" t="e">
        <f t="shared" ca="1" si="38"/>
        <v>#NAME?</v>
      </c>
      <c r="C810" s="34" t="str">
        <f t="shared" ca="1" si="36"/>
        <v/>
      </c>
      <c r="D810" s="4" t="str">
        <f t="shared" ca="1" si="37"/>
        <v/>
      </c>
    </row>
    <row r="811" spans="2:4">
      <c r="B811" s="2" t="e">
        <f t="shared" ca="1" si="38"/>
        <v>#NAME?</v>
      </c>
      <c r="C811" s="34" t="str">
        <f t="shared" ca="1" si="36"/>
        <v/>
      </c>
      <c r="D811" s="4" t="str">
        <f t="shared" ca="1" si="37"/>
        <v/>
      </c>
    </row>
    <row r="812" spans="2:4">
      <c r="B812" s="2" t="e">
        <f t="shared" ca="1" si="38"/>
        <v>#NAME?</v>
      </c>
      <c r="C812" s="34" t="str">
        <f t="shared" ca="1" si="36"/>
        <v/>
      </c>
      <c r="D812" s="4" t="str">
        <f t="shared" ca="1" si="37"/>
        <v/>
      </c>
    </row>
    <row r="813" spans="2:4">
      <c r="B813" s="2" t="e">
        <f t="shared" ca="1" si="38"/>
        <v>#NAME?</v>
      </c>
      <c r="C813" s="34" t="str">
        <f t="shared" ca="1" si="36"/>
        <v/>
      </c>
      <c r="D813" s="4" t="str">
        <f t="shared" ca="1" si="37"/>
        <v/>
      </c>
    </row>
    <row r="814" spans="2:4">
      <c r="B814" s="2" t="e">
        <f t="shared" ca="1" si="38"/>
        <v>#NAME?</v>
      </c>
      <c r="C814" s="34" t="str">
        <f t="shared" ca="1" si="36"/>
        <v/>
      </c>
      <c r="D814" s="4" t="str">
        <f t="shared" ca="1" si="37"/>
        <v/>
      </c>
    </row>
    <row r="815" spans="2:4">
      <c r="B815" s="2" t="e">
        <f t="shared" ca="1" si="38"/>
        <v>#NAME?</v>
      </c>
      <c r="C815" s="34" t="str">
        <f t="shared" ca="1" si="36"/>
        <v/>
      </c>
      <c r="D815" s="4" t="str">
        <f t="shared" ca="1" si="37"/>
        <v/>
      </c>
    </row>
    <row r="816" spans="2:4">
      <c r="B816" s="2" t="e">
        <f t="shared" ca="1" si="38"/>
        <v>#NAME?</v>
      </c>
      <c r="C816" s="34" t="str">
        <f t="shared" ca="1" si="36"/>
        <v/>
      </c>
      <c r="D816" s="4" t="str">
        <f t="shared" ca="1" si="37"/>
        <v/>
      </c>
    </row>
    <row r="817" spans="2:4">
      <c r="B817" s="2" t="e">
        <f t="shared" ca="1" si="38"/>
        <v>#NAME?</v>
      </c>
      <c r="C817" s="34" t="str">
        <f t="shared" ca="1" si="36"/>
        <v/>
      </c>
      <c r="D817" s="4" t="str">
        <f t="shared" ca="1" si="37"/>
        <v/>
      </c>
    </row>
    <row r="818" spans="2:4">
      <c r="B818" s="2" t="e">
        <f t="shared" ca="1" si="38"/>
        <v>#NAME?</v>
      </c>
      <c r="C818" s="34" t="str">
        <f t="shared" ca="1" si="36"/>
        <v/>
      </c>
      <c r="D818" s="4" t="str">
        <f t="shared" ca="1" si="37"/>
        <v/>
      </c>
    </row>
    <row r="819" spans="2:4">
      <c r="B819" s="2" t="e">
        <f t="shared" ca="1" si="38"/>
        <v>#NAME?</v>
      </c>
      <c r="C819" s="34" t="str">
        <f t="shared" ca="1" si="36"/>
        <v/>
      </c>
      <c r="D819" s="4" t="str">
        <f t="shared" ca="1" si="37"/>
        <v/>
      </c>
    </row>
    <row r="820" spans="2:4">
      <c r="B820" s="2" t="e">
        <f t="shared" ca="1" si="38"/>
        <v>#NAME?</v>
      </c>
      <c r="C820" s="34" t="str">
        <f t="shared" ca="1" si="36"/>
        <v/>
      </c>
      <c r="D820" s="4" t="str">
        <f t="shared" ca="1" si="37"/>
        <v/>
      </c>
    </row>
    <row r="821" spans="2:4">
      <c r="B821" s="2" t="e">
        <f t="shared" ca="1" si="38"/>
        <v>#NAME?</v>
      </c>
      <c r="C821" s="34" t="str">
        <f t="shared" ca="1" si="36"/>
        <v/>
      </c>
      <c r="D821" s="4" t="str">
        <f t="shared" ca="1" si="37"/>
        <v/>
      </c>
    </row>
    <row r="822" spans="2:4">
      <c r="B822" s="2" t="e">
        <f t="shared" ca="1" si="38"/>
        <v>#NAME?</v>
      </c>
      <c r="C822" s="34" t="str">
        <f t="shared" ca="1" si="36"/>
        <v/>
      </c>
      <c r="D822" s="4" t="str">
        <f t="shared" ca="1" si="37"/>
        <v/>
      </c>
    </row>
    <row r="823" spans="2:4">
      <c r="B823" s="2" t="e">
        <f t="shared" ca="1" si="38"/>
        <v>#NAME?</v>
      </c>
      <c r="C823" s="34" t="str">
        <f t="shared" ca="1" si="36"/>
        <v/>
      </c>
      <c r="D823" s="4" t="str">
        <f t="shared" ca="1" si="37"/>
        <v/>
      </c>
    </row>
    <row r="824" spans="2:4">
      <c r="B824" s="2" t="e">
        <f t="shared" ca="1" si="38"/>
        <v>#NAME?</v>
      </c>
      <c r="C824" s="34" t="str">
        <f t="shared" ca="1" si="36"/>
        <v/>
      </c>
      <c r="D824" s="4" t="str">
        <f t="shared" ca="1" si="37"/>
        <v/>
      </c>
    </row>
    <row r="825" spans="2:4">
      <c r="B825" s="2" t="e">
        <f t="shared" ca="1" si="38"/>
        <v>#NAME?</v>
      </c>
      <c r="C825" s="34" t="str">
        <f t="shared" ca="1" si="36"/>
        <v/>
      </c>
      <c r="D825" s="4" t="str">
        <f t="shared" ca="1" si="37"/>
        <v/>
      </c>
    </row>
    <row r="826" spans="2:4">
      <c r="B826" s="2" t="e">
        <f t="shared" ca="1" si="38"/>
        <v>#NAME?</v>
      </c>
      <c r="C826" s="34" t="str">
        <f t="shared" ca="1" si="36"/>
        <v/>
      </c>
      <c r="D826" s="4" t="str">
        <f t="shared" ca="1" si="37"/>
        <v/>
      </c>
    </row>
    <row r="827" spans="2:4">
      <c r="B827" s="2" t="e">
        <f t="shared" ca="1" si="38"/>
        <v>#NAME?</v>
      </c>
      <c r="C827" s="34" t="str">
        <f t="shared" ca="1" si="36"/>
        <v/>
      </c>
      <c r="D827" s="4" t="str">
        <f t="shared" ca="1" si="37"/>
        <v/>
      </c>
    </row>
    <row r="828" spans="2:4">
      <c r="B828" s="2" t="e">
        <f t="shared" ca="1" si="38"/>
        <v>#NAME?</v>
      </c>
      <c r="C828" s="34" t="str">
        <f t="shared" ca="1" si="36"/>
        <v/>
      </c>
      <c r="D828" s="4" t="str">
        <f t="shared" ca="1" si="37"/>
        <v/>
      </c>
    </row>
    <row r="829" spans="2:4">
      <c r="B829" s="2" t="e">
        <f t="shared" ca="1" si="38"/>
        <v>#NAME?</v>
      </c>
      <c r="C829" s="34" t="str">
        <f t="shared" ca="1" si="36"/>
        <v/>
      </c>
      <c r="D829" s="4" t="str">
        <f t="shared" ca="1" si="37"/>
        <v/>
      </c>
    </row>
    <row r="830" spans="2:4">
      <c r="B830" s="2" t="e">
        <f t="shared" ca="1" si="38"/>
        <v>#NAME?</v>
      </c>
      <c r="C830" s="34" t="str">
        <f t="shared" ca="1" si="36"/>
        <v/>
      </c>
      <c r="D830" s="4" t="str">
        <f t="shared" ca="1" si="37"/>
        <v/>
      </c>
    </row>
    <row r="831" spans="2:4">
      <c r="B831" s="2" t="e">
        <f t="shared" ca="1" si="38"/>
        <v>#NAME?</v>
      </c>
      <c r="C831" s="34" t="str">
        <f t="shared" ca="1" si="36"/>
        <v/>
      </c>
      <c r="D831" s="4" t="str">
        <f t="shared" ca="1" si="37"/>
        <v/>
      </c>
    </row>
    <row r="832" spans="2:4">
      <c r="B832" s="2" t="e">
        <f t="shared" ca="1" si="38"/>
        <v>#NAME?</v>
      </c>
      <c r="C832" s="34" t="str">
        <f t="shared" ca="1" si="36"/>
        <v/>
      </c>
      <c r="D832" s="4" t="str">
        <f t="shared" ca="1" si="37"/>
        <v/>
      </c>
    </row>
    <row r="833" spans="2:4">
      <c r="B833" s="2" t="e">
        <f t="shared" ca="1" si="38"/>
        <v>#NAME?</v>
      </c>
      <c r="C833" s="34" t="str">
        <f t="shared" ca="1" si="36"/>
        <v/>
      </c>
      <c r="D833" s="4" t="str">
        <f t="shared" ca="1" si="37"/>
        <v/>
      </c>
    </row>
    <row r="834" spans="2:4">
      <c r="B834" s="2" t="e">
        <f t="shared" ca="1" si="38"/>
        <v>#NAME?</v>
      </c>
      <c r="C834" s="34" t="str">
        <f t="shared" ca="1" si="36"/>
        <v/>
      </c>
      <c r="D834" s="4" t="str">
        <f t="shared" ca="1" si="37"/>
        <v/>
      </c>
    </row>
    <row r="835" spans="2:4">
      <c r="B835" s="2" t="e">
        <f t="shared" ca="1" si="38"/>
        <v>#NAME?</v>
      </c>
      <c r="C835" s="34" t="str">
        <f t="shared" ca="1" si="36"/>
        <v/>
      </c>
      <c r="D835" s="4" t="str">
        <f t="shared" ca="1" si="37"/>
        <v/>
      </c>
    </row>
    <row r="836" spans="2:4">
      <c r="B836" s="2" t="e">
        <f t="shared" ca="1" si="38"/>
        <v>#NAME?</v>
      </c>
      <c r="C836" s="34" t="str">
        <f t="shared" ref="C836:C899" ca="1" si="39">IFERROR(_xlfn.NORM.DIST(B836,$G$2,SQRT($H$2),FALSE),"")</f>
        <v/>
      </c>
      <c r="D836" s="4" t="str">
        <f t="shared" ref="D836:D899" ca="1" si="40">IFERROR(_xlfn.NORM.DIST(B836,$G$2,SQRT($H$2),TRUE),"")</f>
        <v/>
      </c>
    </row>
    <row r="837" spans="2:4">
      <c r="B837" s="2" t="e">
        <f t="shared" ref="B837:B900" ca="1" si="41">IF(B836="","",IF(B836&gt;2*$G$2-$B$3,"",B836+(($G$2-$B$3)/($B$1*0.5))))</f>
        <v>#NAME?</v>
      </c>
      <c r="C837" s="34" t="str">
        <f t="shared" ca="1" si="39"/>
        <v/>
      </c>
      <c r="D837" s="4" t="str">
        <f t="shared" ca="1" si="40"/>
        <v/>
      </c>
    </row>
    <row r="838" spans="2:4">
      <c r="B838" s="2" t="e">
        <f t="shared" ca="1" si="41"/>
        <v>#NAME?</v>
      </c>
      <c r="C838" s="34" t="str">
        <f t="shared" ca="1" si="39"/>
        <v/>
      </c>
      <c r="D838" s="4" t="str">
        <f t="shared" ca="1" si="40"/>
        <v/>
      </c>
    </row>
    <row r="839" spans="2:4">
      <c r="B839" s="2" t="e">
        <f t="shared" ca="1" si="41"/>
        <v>#NAME?</v>
      </c>
      <c r="C839" s="34" t="str">
        <f t="shared" ca="1" si="39"/>
        <v/>
      </c>
      <c r="D839" s="4" t="str">
        <f t="shared" ca="1" si="40"/>
        <v/>
      </c>
    </row>
    <row r="840" spans="2:4">
      <c r="B840" s="2" t="e">
        <f t="shared" ca="1" si="41"/>
        <v>#NAME?</v>
      </c>
      <c r="C840" s="34" t="str">
        <f t="shared" ca="1" si="39"/>
        <v/>
      </c>
      <c r="D840" s="4" t="str">
        <f t="shared" ca="1" si="40"/>
        <v/>
      </c>
    </row>
    <row r="841" spans="2:4">
      <c r="B841" s="2" t="e">
        <f t="shared" ca="1" si="41"/>
        <v>#NAME?</v>
      </c>
      <c r="C841" s="34" t="str">
        <f t="shared" ca="1" si="39"/>
        <v/>
      </c>
      <c r="D841" s="4" t="str">
        <f t="shared" ca="1" si="40"/>
        <v/>
      </c>
    </row>
    <row r="842" spans="2:4">
      <c r="B842" s="2" t="e">
        <f t="shared" ca="1" si="41"/>
        <v>#NAME?</v>
      </c>
      <c r="C842" s="34" t="str">
        <f t="shared" ca="1" si="39"/>
        <v/>
      </c>
      <c r="D842" s="4" t="str">
        <f t="shared" ca="1" si="40"/>
        <v/>
      </c>
    </row>
    <row r="843" spans="2:4">
      <c r="B843" s="2" t="e">
        <f t="shared" ca="1" si="41"/>
        <v>#NAME?</v>
      </c>
      <c r="C843" s="34" t="str">
        <f t="shared" ca="1" si="39"/>
        <v/>
      </c>
      <c r="D843" s="4" t="str">
        <f t="shared" ca="1" si="40"/>
        <v/>
      </c>
    </row>
    <row r="844" spans="2:4">
      <c r="B844" s="2" t="e">
        <f t="shared" ca="1" si="41"/>
        <v>#NAME?</v>
      </c>
      <c r="C844" s="34" t="str">
        <f t="shared" ca="1" si="39"/>
        <v/>
      </c>
      <c r="D844" s="4" t="str">
        <f t="shared" ca="1" si="40"/>
        <v/>
      </c>
    </row>
    <row r="845" spans="2:4">
      <c r="B845" s="2" t="e">
        <f t="shared" ca="1" si="41"/>
        <v>#NAME?</v>
      </c>
      <c r="C845" s="34" t="str">
        <f t="shared" ca="1" si="39"/>
        <v/>
      </c>
      <c r="D845" s="4" t="str">
        <f t="shared" ca="1" si="40"/>
        <v/>
      </c>
    </row>
    <row r="846" spans="2:4">
      <c r="B846" s="2" t="e">
        <f t="shared" ca="1" si="41"/>
        <v>#NAME?</v>
      </c>
      <c r="C846" s="34" t="str">
        <f t="shared" ca="1" si="39"/>
        <v/>
      </c>
      <c r="D846" s="4" t="str">
        <f t="shared" ca="1" si="40"/>
        <v/>
      </c>
    </row>
    <row r="847" spans="2:4">
      <c r="B847" s="2" t="e">
        <f t="shared" ca="1" si="41"/>
        <v>#NAME?</v>
      </c>
      <c r="C847" s="34" t="str">
        <f t="shared" ca="1" si="39"/>
        <v/>
      </c>
      <c r="D847" s="4" t="str">
        <f t="shared" ca="1" si="40"/>
        <v/>
      </c>
    </row>
    <row r="848" spans="2:4">
      <c r="B848" s="2" t="e">
        <f t="shared" ca="1" si="41"/>
        <v>#NAME?</v>
      </c>
      <c r="C848" s="34" t="str">
        <f t="shared" ca="1" si="39"/>
        <v/>
      </c>
      <c r="D848" s="4" t="str">
        <f t="shared" ca="1" si="40"/>
        <v/>
      </c>
    </row>
    <row r="849" spans="2:4">
      <c r="B849" s="2" t="e">
        <f t="shared" ca="1" si="41"/>
        <v>#NAME?</v>
      </c>
      <c r="C849" s="34" t="str">
        <f t="shared" ca="1" si="39"/>
        <v/>
      </c>
      <c r="D849" s="4" t="str">
        <f t="shared" ca="1" si="40"/>
        <v/>
      </c>
    </row>
    <row r="850" spans="2:4">
      <c r="B850" s="2" t="e">
        <f t="shared" ca="1" si="41"/>
        <v>#NAME?</v>
      </c>
      <c r="C850" s="34" t="str">
        <f t="shared" ca="1" si="39"/>
        <v/>
      </c>
      <c r="D850" s="4" t="str">
        <f t="shared" ca="1" si="40"/>
        <v/>
      </c>
    </row>
    <row r="851" spans="2:4">
      <c r="B851" s="2" t="e">
        <f t="shared" ca="1" si="41"/>
        <v>#NAME?</v>
      </c>
      <c r="C851" s="34" t="str">
        <f t="shared" ca="1" si="39"/>
        <v/>
      </c>
      <c r="D851" s="4" t="str">
        <f t="shared" ca="1" si="40"/>
        <v/>
      </c>
    </row>
    <row r="852" spans="2:4">
      <c r="B852" s="2" t="e">
        <f t="shared" ca="1" si="41"/>
        <v>#NAME?</v>
      </c>
      <c r="C852" s="34" t="str">
        <f t="shared" ca="1" si="39"/>
        <v/>
      </c>
      <c r="D852" s="4" t="str">
        <f t="shared" ca="1" si="40"/>
        <v/>
      </c>
    </row>
    <row r="853" spans="2:4">
      <c r="B853" s="2" t="e">
        <f t="shared" ca="1" si="41"/>
        <v>#NAME?</v>
      </c>
      <c r="C853" s="34" t="str">
        <f t="shared" ca="1" si="39"/>
        <v/>
      </c>
      <c r="D853" s="4" t="str">
        <f t="shared" ca="1" si="40"/>
        <v/>
      </c>
    </row>
    <row r="854" spans="2:4">
      <c r="B854" s="2" t="e">
        <f t="shared" ca="1" si="41"/>
        <v>#NAME?</v>
      </c>
      <c r="C854" s="34" t="str">
        <f t="shared" ca="1" si="39"/>
        <v/>
      </c>
      <c r="D854" s="4" t="str">
        <f t="shared" ca="1" si="40"/>
        <v/>
      </c>
    </row>
    <row r="855" spans="2:4">
      <c r="B855" s="2" t="e">
        <f t="shared" ca="1" si="41"/>
        <v>#NAME?</v>
      </c>
      <c r="C855" s="34" t="str">
        <f t="shared" ca="1" si="39"/>
        <v/>
      </c>
      <c r="D855" s="4" t="str">
        <f t="shared" ca="1" si="40"/>
        <v/>
      </c>
    </row>
    <row r="856" spans="2:4">
      <c r="B856" s="2" t="e">
        <f t="shared" ca="1" si="41"/>
        <v>#NAME?</v>
      </c>
      <c r="C856" s="34" t="str">
        <f t="shared" ca="1" si="39"/>
        <v/>
      </c>
      <c r="D856" s="4" t="str">
        <f t="shared" ca="1" si="40"/>
        <v/>
      </c>
    </row>
    <row r="857" spans="2:4">
      <c r="B857" s="2" t="e">
        <f t="shared" ca="1" si="41"/>
        <v>#NAME?</v>
      </c>
      <c r="C857" s="34" t="str">
        <f t="shared" ca="1" si="39"/>
        <v/>
      </c>
      <c r="D857" s="4" t="str">
        <f t="shared" ca="1" si="40"/>
        <v/>
      </c>
    </row>
    <row r="858" spans="2:4">
      <c r="B858" s="2" t="e">
        <f t="shared" ca="1" si="41"/>
        <v>#NAME?</v>
      </c>
      <c r="C858" s="34" t="str">
        <f t="shared" ca="1" si="39"/>
        <v/>
      </c>
      <c r="D858" s="4" t="str">
        <f t="shared" ca="1" si="40"/>
        <v/>
      </c>
    </row>
    <row r="859" spans="2:4">
      <c r="B859" s="2" t="e">
        <f t="shared" ca="1" si="41"/>
        <v>#NAME?</v>
      </c>
      <c r="C859" s="34" t="str">
        <f t="shared" ca="1" si="39"/>
        <v/>
      </c>
      <c r="D859" s="4" t="str">
        <f t="shared" ca="1" si="40"/>
        <v/>
      </c>
    </row>
    <row r="860" spans="2:4">
      <c r="B860" s="2" t="e">
        <f t="shared" ca="1" si="41"/>
        <v>#NAME?</v>
      </c>
      <c r="C860" s="34" t="str">
        <f t="shared" ca="1" si="39"/>
        <v/>
      </c>
      <c r="D860" s="4" t="str">
        <f t="shared" ca="1" si="40"/>
        <v/>
      </c>
    </row>
    <row r="861" spans="2:4">
      <c r="B861" s="2" t="e">
        <f t="shared" ca="1" si="41"/>
        <v>#NAME?</v>
      </c>
      <c r="C861" s="34" t="str">
        <f t="shared" ca="1" si="39"/>
        <v/>
      </c>
      <c r="D861" s="4" t="str">
        <f t="shared" ca="1" si="40"/>
        <v/>
      </c>
    </row>
    <row r="862" spans="2:4">
      <c r="B862" s="2" t="e">
        <f t="shared" ca="1" si="41"/>
        <v>#NAME?</v>
      </c>
      <c r="C862" s="34" t="str">
        <f t="shared" ca="1" si="39"/>
        <v/>
      </c>
      <c r="D862" s="4" t="str">
        <f t="shared" ca="1" si="40"/>
        <v/>
      </c>
    </row>
    <row r="863" spans="2:4">
      <c r="B863" s="2" t="e">
        <f t="shared" ca="1" si="41"/>
        <v>#NAME?</v>
      </c>
      <c r="C863" s="34" t="str">
        <f t="shared" ca="1" si="39"/>
        <v/>
      </c>
      <c r="D863" s="4" t="str">
        <f t="shared" ca="1" si="40"/>
        <v/>
      </c>
    </row>
    <row r="864" spans="2:4">
      <c r="B864" s="2" t="e">
        <f t="shared" ca="1" si="41"/>
        <v>#NAME?</v>
      </c>
      <c r="C864" s="34" t="str">
        <f t="shared" ca="1" si="39"/>
        <v/>
      </c>
      <c r="D864" s="4" t="str">
        <f t="shared" ca="1" si="40"/>
        <v/>
      </c>
    </row>
    <row r="865" spans="2:4">
      <c r="B865" s="2" t="e">
        <f t="shared" ca="1" si="41"/>
        <v>#NAME?</v>
      </c>
      <c r="C865" s="34" t="str">
        <f t="shared" ca="1" si="39"/>
        <v/>
      </c>
      <c r="D865" s="4" t="str">
        <f t="shared" ca="1" si="40"/>
        <v/>
      </c>
    </row>
    <row r="866" spans="2:4">
      <c r="B866" s="2" t="e">
        <f t="shared" ca="1" si="41"/>
        <v>#NAME?</v>
      </c>
      <c r="C866" s="34" t="str">
        <f t="shared" ca="1" si="39"/>
        <v/>
      </c>
      <c r="D866" s="4" t="str">
        <f t="shared" ca="1" si="40"/>
        <v/>
      </c>
    </row>
    <row r="867" spans="2:4">
      <c r="B867" s="2" t="e">
        <f t="shared" ca="1" si="41"/>
        <v>#NAME?</v>
      </c>
      <c r="C867" s="34" t="str">
        <f t="shared" ca="1" si="39"/>
        <v/>
      </c>
      <c r="D867" s="4" t="str">
        <f t="shared" ca="1" si="40"/>
        <v/>
      </c>
    </row>
    <row r="868" spans="2:4">
      <c r="B868" s="2" t="e">
        <f t="shared" ca="1" si="41"/>
        <v>#NAME?</v>
      </c>
      <c r="C868" s="34" t="str">
        <f t="shared" ca="1" si="39"/>
        <v/>
      </c>
      <c r="D868" s="4" t="str">
        <f t="shared" ca="1" si="40"/>
        <v/>
      </c>
    </row>
    <row r="869" spans="2:4">
      <c r="B869" s="2" t="e">
        <f t="shared" ca="1" si="41"/>
        <v>#NAME?</v>
      </c>
      <c r="C869" s="34" t="str">
        <f t="shared" ca="1" si="39"/>
        <v/>
      </c>
      <c r="D869" s="4" t="str">
        <f t="shared" ca="1" si="40"/>
        <v/>
      </c>
    </row>
    <row r="870" spans="2:4">
      <c r="B870" s="2" t="e">
        <f t="shared" ca="1" si="41"/>
        <v>#NAME?</v>
      </c>
      <c r="C870" s="34" t="str">
        <f t="shared" ca="1" si="39"/>
        <v/>
      </c>
      <c r="D870" s="4" t="str">
        <f t="shared" ca="1" si="40"/>
        <v/>
      </c>
    </row>
    <row r="871" spans="2:4">
      <c r="B871" s="2" t="e">
        <f t="shared" ca="1" si="41"/>
        <v>#NAME?</v>
      </c>
      <c r="C871" s="34" t="str">
        <f t="shared" ca="1" si="39"/>
        <v/>
      </c>
      <c r="D871" s="4" t="str">
        <f t="shared" ca="1" si="40"/>
        <v/>
      </c>
    </row>
    <row r="872" spans="2:4">
      <c r="B872" s="2" t="e">
        <f t="shared" ca="1" si="41"/>
        <v>#NAME?</v>
      </c>
      <c r="C872" s="34" t="str">
        <f t="shared" ca="1" si="39"/>
        <v/>
      </c>
      <c r="D872" s="4" t="str">
        <f t="shared" ca="1" si="40"/>
        <v/>
      </c>
    </row>
    <row r="873" spans="2:4">
      <c r="B873" s="2" t="e">
        <f t="shared" ca="1" si="41"/>
        <v>#NAME?</v>
      </c>
      <c r="C873" s="34" t="str">
        <f t="shared" ca="1" si="39"/>
        <v/>
      </c>
      <c r="D873" s="4" t="str">
        <f t="shared" ca="1" si="40"/>
        <v/>
      </c>
    </row>
    <row r="874" spans="2:4">
      <c r="B874" s="2" t="e">
        <f t="shared" ca="1" si="41"/>
        <v>#NAME?</v>
      </c>
      <c r="C874" s="34" t="str">
        <f t="shared" ca="1" si="39"/>
        <v/>
      </c>
      <c r="D874" s="4" t="str">
        <f t="shared" ca="1" si="40"/>
        <v/>
      </c>
    </row>
    <row r="875" spans="2:4">
      <c r="B875" s="2" t="e">
        <f t="shared" ca="1" si="41"/>
        <v>#NAME?</v>
      </c>
      <c r="C875" s="34" t="str">
        <f t="shared" ca="1" si="39"/>
        <v/>
      </c>
      <c r="D875" s="4" t="str">
        <f t="shared" ca="1" si="40"/>
        <v/>
      </c>
    </row>
    <row r="876" spans="2:4">
      <c r="B876" s="2" t="e">
        <f t="shared" ca="1" si="41"/>
        <v>#NAME?</v>
      </c>
      <c r="C876" s="34" t="str">
        <f t="shared" ca="1" si="39"/>
        <v/>
      </c>
      <c r="D876" s="4" t="str">
        <f t="shared" ca="1" si="40"/>
        <v/>
      </c>
    </row>
    <row r="877" spans="2:4">
      <c r="B877" s="2" t="e">
        <f t="shared" ca="1" si="41"/>
        <v>#NAME?</v>
      </c>
      <c r="C877" s="34" t="str">
        <f t="shared" ca="1" si="39"/>
        <v/>
      </c>
      <c r="D877" s="4" t="str">
        <f t="shared" ca="1" si="40"/>
        <v/>
      </c>
    </row>
    <row r="878" spans="2:4">
      <c r="B878" s="2" t="e">
        <f t="shared" ca="1" si="41"/>
        <v>#NAME?</v>
      </c>
      <c r="C878" s="34" t="str">
        <f t="shared" ca="1" si="39"/>
        <v/>
      </c>
      <c r="D878" s="4" t="str">
        <f t="shared" ca="1" si="40"/>
        <v/>
      </c>
    </row>
    <row r="879" spans="2:4">
      <c r="B879" s="2" t="e">
        <f t="shared" ca="1" si="41"/>
        <v>#NAME?</v>
      </c>
      <c r="C879" s="34" t="str">
        <f t="shared" ca="1" si="39"/>
        <v/>
      </c>
      <c r="D879" s="4" t="str">
        <f t="shared" ca="1" si="40"/>
        <v/>
      </c>
    </row>
    <row r="880" spans="2:4">
      <c r="B880" s="2" t="e">
        <f t="shared" ca="1" si="41"/>
        <v>#NAME?</v>
      </c>
      <c r="C880" s="34" t="str">
        <f t="shared" ca="1" si="39"/>
        <v/>
      </c>
      <c r="D880" s="4" t="str">
        <f t="shared" ca="1" si="40"/>
        <v/>
      </c>
    </row>
    <row r="881" spans="2:4">
      <c r="B881" s="2" t="e">
        <f t="shared" ca="1" si="41"/>
        <v>#NAME?</v>
      </c>
      <c r="C881" s="34" t="str">
        <f t="shared" ca="1" si="39"/>
        <v/>
      </c>
      <c r="D881" s="4" t="str">
        <f t="shared" ca="1" si="40"/>
        <v/>
      </c>
    </row>
    <row r="882" spans="2:4">
      <c r="B882" s="2" t="e">
        <f t="shared" ca="1" si="41"/>
        <v>#NAME?</v>
      </c>
      <c r="C882" s="34" t="str">
        <f t="shared" ca="1" si="39"/>
        <v/>
      </c>
      <c r="D882" s="4" t="str">
        <f t="shared" ca="1" si="40"/>
        <v/>
      </c>
    </row>
    <row r="883" spans="2:4">
      <c r="B883" s="2" t="e">
        <f t="shared" ca="1" si="41"/>
        <v>#NAME?</v>
      </c>
      <c r="C883" s="34" t="str">
        <f t="shared" ca="1" si="39"/>
        <v/>
      </c>
      <c r="D883" s="4" t="str">
        <f t="shared" ca="1" si="40"/>
        <v/>
      </c>
    </row>
    <row r="884" spans="2:4">
      <c r="B884" s="2" t="e">
        <f t="shared" ca="1" si="41"/>
        <v>#NAME?</v>
      </c>
      <c r="C884" s="34" t="str">
        <f t="shared" ca="1" si="39"/>
        <v/>
      </c>
      <c r="D884" s="4" t="str">
        <f t="shared" ca="1" si="40"/>
        <v/>
      </c>
    </row>
    <row r="885" spans="2:4">
      <c r="B885" s="2" t="e">
        <f t="shared" ca="1" si="41"/>
        <v>#NAME?</v>
      </c>
      <c r="C885" s="34" t="str">
        <f t="shared" ca="1" si="39"/>
        <v/>
      </c>
      <c r="D885" s="4" t="str">
        <f t="shared" ca="1" si="40"/>
        <v/>
      </c>
    </row>
    <row r="886" spans="2:4">
      <c r="B886" s="2" t="e">
        <f t="shared" ca="1" si="41"/>
        <v>#NAME?</v>
      </c>
      <c r="C886" s="34" t="str">
        <f t="shared" ca="1" si="39"/>
        <v/>
      </c>
      <c r="D886" s="4" t="str">
        <f t="shared" ca="1" si="40"/>
        <v/>
      </c>
    </row>
    <row r="887" spans="2:4">
      <c r="B887" s="2" t="e">
        <f t="shared" ca="1" si="41"/>
        <v>#NAME?</v>
      </c>
      <c r="C887" s="34" t="str">
        <f t="shared" ca="1" si="39"/>
        <v/>
      </c>
      <c r="D887" s="4" t="str">
        <f t="shared" ca="1" si="40"/>
        <v/>
      </c>
    </row>
    <row r="888" spans="2:4">
      <c r="B888" s="2" t="e">
        <f t="shared" ca="1" si="41"/>
        <v>#NAME?</v>
      </c>
      <c r="C888" s="34" t="str">
        <f t="shared" ca="1" si="39"/>
        <v/>
      </c>
      <c r="D888" s="4" t="str">
        <f t="shared" ca="1" si="40"/>
        <v/>
      </c>
    </row>
    <row r="889" spans="2:4">
      <c r="B889" s="2" t="e">
        <f t="shared" ca="1" si="41"/>
        <v>#NAME?</v>
      </c>
      <c r="C889" s="34" t="str">
        <f t="shared" ca="1" si="39"/>
        <v/>
      </c>
      <c r="D889" s="4" t="str">
        <f t="shared" ca="1" si="40"/>
        <v/>
      </c>
    </row>
    <row r="890" spans="2:4">
      <c r="B890" s="2" t="e">
        <f t="shared" ca="1" si="41"/>
        <v>#NAME?</v>
      </c>
      <c r="C890" s="34" t="str">
        <f t="shared" ca="1" si="39"/>
        <v/>
      </c>
      <c r="D890" s="4" t="str">
        <f t="shared" ca="1" si="40"/>
        <v/>
      </c>
    </row>
    <row r="891" spans="2:4">
      <c r="B891" s="2" t="e">
        <f t="shared" ca="1" si="41"/>
        <v>#NAME?</v>
      </c>
      <c r="C891" s="34" t="str">
        <f t="shared" ca="1" si="39"/>
        <v/>
      </c>
      <c r="D891" s="4" t="str">
        <f t="shared" ca="1" si="40"/>
        <v/>
      </c>
    </row>
    <row r="892" spans="2:4">
      <c r="B892" s="2" t="e">
        <f t="shared" ca="1" si="41"/>
        <v>#NAME?</v>
      </c>
      <c r="C892" s="34" t="str">
        <f t="shared" ca="1" si="39"/>
        <v/>
      </c>
      <c r="D892" s="4" t="str">
        <f t="shared" ca="1" si="40"/>
        <v/>
      </c>
    </row>
    <row r="893" spans="2:4">
      <c r="B893" s="2" t="e">
        <f t="shared" ca="1" si="41"/>
        <v>#NAME?</v>
      </c>
      <c r="C893" s="34" t="str">
        <f t="shared" ca="1" si="39"/>
        <v/>
      </c>
      <c r="D893" s="4" t="str">
        <f t="shared" ca="1" si="40"/>
        <v/>
      </c>
    </row>
    <row r="894" spans="2:4">
      <c r="B894" s="2" t="e">
        <f t="shared" ca="1" si="41"/>
        <v>#NAME?</v>
      </c>
      <c r="C894" s="34" t="str">
        <f t="shared" ca="1" si="39"/>
        <v/>
      </c>
      <c r="D894" s="4" t="str">
        <f t="shared" ca="1" si="40"/>
        <v/>
      </c>
    </row>
    <row r="895" spans="2:4">
      <c r="B895" s="2" t="e">
        <f t="shared" ca="1" si="41"/>
        <v>#NAME?</v>
      </c>
      <c r="C895" s="34" t="str">
        <f t="shared" ca="1" si="39"/>
        <v/>
      </c>
      <c r="D895" s="4" t="str">
        <f t="shared" ca="1" si="40"/>
        <v/>
      </c>
    </row>
    <row r="896" spans="2:4">
      <c r="B896" s="2" t="e">
        <f t="shared" ca="1" si="41"/>
        <v>#NAME?</v>
      </c>
      <c r="C896" s="34" t="str">
        <f t="shared" ca="1" si="39"/>
        <v/>
      </c>
      <c r="D896" s="4" t="str">
        <f t="shared" ca="1" si="40"/>
        <v/>
      </c>
    </row>
    <row r="897" spans="2:4">
      <c r="B897" s="2" t="e">
        <f t="shared" ca="1" si="41"/>
        <v>#NAME?</v>
      </c>
      <c r="C897" s="34" t="str">
        <f t="shared" ca="1" si="39"/>
        <v/>
      </c>
      <c r="D897" s="4" t="str">
        <f t="shared" ca="1" si="40"/>
        <v/>
      </c>
    </row>
    <row r="898" spans="2:4">
      <c r="B898" s="2" t="e">
        <f t="shared" ca="1" si="41"/>
        <v>#NAME?</v>
      </c>
      <c r="C898" s="34" t="str">
        <f t="shared" ca="1" si="39"/>
        <v/>
      </c>
      <c r="D898" s="4" t="str">
        <f t="shared" ca="1" si="40"/>
        <v/>
      </c>
    </row>
    <row r="899" spans="2:4">
      <c r="B899" s="2" t="e">
        <f t="shared" ca="1" si="41"/>
        <v>#NAME?</v>
      </c>
      <c r="C899" s="34" t="str">
        <f t="shared" ca="1" si="39"/>
        <v/>
      </c>
      <c r="D899" s="4" t="str">
        <f t="shared" ca="1" si="40"/>
        <v/>
      </c>
    </row>
    <row r="900" spans="2:4">
      <c r="B900" s="2" t="e">
        <f t="shared" ca="1" si="41"/>
        <v>#NAME?</v>
      </c>
      <c r="C900" s="34" t="str">
        <f t="shared" ref="C900:C963" ca="1" si="42">IFERROR(_xlfn.NORM.DIST(B900,$G$2,SQRT($H$2),FALSE),"")</f>
        <v/>
      </c>
      <c r="D900" s="4" t="str">
        <f t="shared" ref="D900:D963" ca="1" si="43">IFERROR(_xlfn.NORM.DIST(B900,$G$2,SQRT($H$2),TRUE),"")</f>
        <v/>
      </c>
    </row>
    <row r="901" spans="2:4">
      <c r="B901" s="2" t="e">
        <f t="shared" ref="B901:B964" ca="1" si="44">IF(B900="","",IF(B900&gt;2*$G$2-$B$3,"",B900+(($G$2-$B$3)/($B$1*0.5))))</f>
        <v>#NAME?</v>
      </c>
      <c r="C901" s="34" t="str">
        <f t="shared" ca="1" si="42"/>
        <v/>
      </c>
      <c r="D901" s="4" t="str">
        <f t="shared" ca="1" si="43"/>
        <v/>
      </c>
    </row>
    <row r="902" spans="2:4">
      <c r="B902" s="2" t="e">
        <f t="shared" ca="1" si="44"/>
        <v>#NAME?</v>
      </c>
      <c r="C902" s="34" t="str">
        <f t="shared" ca="1" si="42"/>
        <v/>
      </c>
      <c r="D902" s="4" t="str">
        <f t="shared" ca="1" si="43"/>
        <v/>
      </c>
    </row>
    <row r="903" spans="2:4">
      <c r="B903" s="2" t="e">
        <f t="shared" ca="1" si="44"/>
        <v>#NAME?</v>
      </c>
      <c r="C903" s="34" t="str">
        <f t="shared" ca="1" si="42"/>
        <v/>
      </c>
      <c r="D903" s="4" t="str">
        <f t="shared" ca="1" si="43"/>
        <v/>
      </c>
    </row>
    <row r="904" spans="2:4">
      <c r="B904" s="2" t="e">
        <f t="shared" ca="1" si="44"/>
        <v>#NAME?</v>
      </c>
      <c r="C904" s="34" t="str">
        <f t="shared" ca="1" si="42"/>
        <v/>
      </c>
      <c r="D904" s="4" t="str">
        <f t="shared" ca="1" si="43"/>
        <v/>
      </c>
    </row>
    <row r="905" spans="2:4">
      <c r="B905" s="2" t="e">
        <f t="shared" ca="1" si="44"/>
        <v>#NAME?</v>
      </c>
      <c r="C905" s="34" t="str">
        <f t="shared" ca="1" si="42"/>
        <v/>
      </c>
      <c r="D905" s="4" t="str">
        <f t="shared" ca="1" si="43"/>
        <v/>
      </c>
    </row>
    <row r="906" spans="2:4">
      <c r="B906" s="2" t="e">
        <f t="shared" ca="1" si="44"/>
        <v>#NAME?</v>
      </c>
      <c r="C906" s="34" t="str">
        <f t="shared" ca="1" si="42"/>
        <v/>
      </c>
      <c r="D906" s="4" t="str">
        <f t="shared" ca="1" si="43"/>
        <v/>
      </c>
    </row>
    <row r="907" spans="2:4">
      <c r="B907" s="2" t="e">
        <f t="shared" ca="1" si="44"/>
        <v>#NAME?</v>
      </c>
      <c r="C907" s="34" t="str">
        <f t="shared" ca="1" si="42"/>
        <v/>
      </c>
      <c r="D907" s="4" t="str">
        <f t="shared" ca="1" si="43"/>
        <v/>
      </c>
    </row>
    <row r="908" spans="2:4">
      <c r="B908" s="2" t="e">
        <f t="shared" ca="1" si="44"/>
        <v>#NAME?</v>
      </c>
      <c r="C908" s="34" t="str">
        <f t="shared" ca="1" si="42"/>
        <v/>
      </c>
      <c r="D908" s="4" t="str">
        <f t="shared" ca="1" si="43"/>
        <v/>
      </c>
    </row>
    <row r="909" spans="2:4">
      <c r="B909" s="2" t="e">
        <f t="shared" ca="1" si="44"/>
        <v>#NAME?</v>
      </c>
      <c r="C909" s="34" t="str">
        <f t="shared" ca="1" si="42"/>
        <v/>
      </c>
      <c r="D909" s="4" t="str">
        <f t="shared" ca="1" si="43"/>
        <v/>
      </c>
    </row>
    <row r="910" spans="2:4">
      <c r="B910" s="2" t="e">
        <f t="shared" ca="1" si="44"/>
        <v>#NAME?</v>
      </c>
      <c r="C910" s="34" t="str">
        <f t="shared" ca="1" si="42"/>
        <v/>
      </c>
      <c r="D910" s="4" t="str">
        <f t="shared" ca="1" si="43"/>
        <v/>
      </c>
    </row>
    <row r="911" spans="2:4">
      <c r="B911" s="2" t="e">
        <f t="shared" ca="1" si="44"/>
        <v>#NAME?</v>
      </c>
      <c r="C911" s="34" t="str">
        <f t="shared" ca="1" si="42"/>
        <v/>
      </c>
      <c r="D911" s="4" t="str">
        <f t="shared" ca="1" si="43"/>
        <v/>
      </c>
    </row>
    <row r="912" spans="2:4">
      <c r="B912" s="2" t="e">
        <f t="shared" ca="1" si="44"/>
        <v>#NAME?</v>
      </c>
      <c r="C912" s="34" t="str">
        <f t="shared" ca="1" si="42"/>
        <v/>
      </c>
      <c r="D912" s="4" t="str">
        <f t="shared" ca="1" si="43"/>
        <v/>
      </c>
    </row>
    <row r="913" spans="2:4">
      <c r="B913" s="2" t="e">
        <f t="shared" ca="1" si="44"/>
        <v>#NAME?</v>
      </c>
      <c r="C913" s="34" t="str">
        <f t="shared" ca="1" si="42"/>
        <v/>
      </c>
      <c r="D913" s="4" t="str">
        <f t="shared" ca="1" si="43"/>
        <v/>
      </c>
    </row>
    <row r="914" spans="2:4">
      <c r="B914" s="2" t="e">
        <f t="shared" ca="1" si="44"/>
        <v>#NAME?</v>
      </c>
      <c r="C914" s="34" t="str">
        <f t="shared" ca="1" si="42"/>
        <v/>
      </c>
      <c r="D914" s="4" t="str">
        <f t="shared" ca="1" si="43"/>
        <v/>
      </c>
    </row>
    <row r="915" spans="2:4">
      <c r="B915" s="2" t="e">
        <f t="shared" ca="1" si="44"/>
        <v>#NAME?</v>
      </c>
      <c r="C915" s="34" t="str">
        <f t="shared" ca="1" si="42"/>
        <v/>
      </c>
      <c r="D915" s="4" t="str">
        <f t="shared" ca="1" si="43"/>
        <v/>
      </c>
    </row>
    <row r="916" spans="2:4">
      <c r="B916" s="2" t="e">
        <f t="shared" ca="1" si="44"/>
        <v>#NAME?</v>
      </c>
      <c r="C916" s="34" t="str">
        <f t="shared" ca="1" si="42"/>
        <v/>
      </c>
      <c r="D916" s="4" t="str">
        <f t="shared" ca="1" si="43"/>
        <v/>
      </c>
    </row>
    <row r="917" spans="2:4">
      <c r="B917" s="2" t="e">
        <f t="shared" ca="1" si="44"/>
        <v>#NAME?</v>
      </c>
      <c r="C917" s="34" t="str">
        <f t="shared" ca="1" si="42"/>
        <v/>
      </c>
      <c r="D917" s="4" t="str">
        <f t="shared" ca="1" si="43"/>
        <v/>
      </c>
    </row>
    <row r="918" spans="2:4">
      <c r="B918" s="2" t="e">
        <f t="shared" ca="1" si="44"/>
        <v>#NAME?</v>
      </c>
      <c r="C918" s="34" t="str">
        <f t="shared" ca="1" si="42"/>
        <v/>
      </c>
      <c r="D918" s="4" t="str">
        <f t="shared" ca="1" si="43"/>
        <v/>
      </c>
    </row>
    <row r="919" spans="2:4">
      <c r="B919" s="2" t="e">
        <f t="shared" ca="1" si="44"/>
        <v>#NAME?</v>
      </c>
      <c r="C919" s="34" t="str">
        <f t="shared" ca="1" si="42"/>
        <v/>
      </c>
      <c r="D919" s="4" t="str">
        <f t="shared" ca="1" si="43"/>
        <v/>
      </c>
    </row>
    <row r="920" spans="2:4">
      <c r="B920" s="2" t="e">
        <f t="shared" ca="1" si="44"/>
        <v>#NAME?</v>
      </c>
      <c r="C920" s="34" t="str">
        <f t="shared" ca="1" si="42"/>
        <v/>
      </c>
      <c r="D920" s="4" t="str">
        <f t="shared" ca="1" si="43"/>
        <v/>
      </c>
    </row>
    <row r="921" spans="2:4">
      <c r="B921" s="2" t="e">
        <f t="shared" ca="1" si="44"/>
        <v>#NAME?</v>
      </c>
      <c r="C921" s="34" t="str">
        <f t="shared" ca="1" si="42"/>
        <v/>
      </c>
      <c r="D921" s="4" t="str">
        <f t="shared" ca="1" si="43"/>
        <v/>
      </c>
    </row>
    <row r="922" spans="2:4">
      <c r="B922" s="2" t="e">
        <f t="shared" ca="1" si="44"/>
        <v>#NAME?</v>
      </c>
      <c r="C922" s="34" t="str">
        <f t="shared" ca="1" si="42"/>
        <v/>
      </c>
      <c r="D922" s="4" t="str">
        <f t="shared" ca="1" si="43"/>
        <v/>
      </c>
    </row>
    <row r="923" spans="2:4">
      <c r="B923" s="2" t="e">
        <f t="shared" ca="1" si="44"/>
        <v>#NAME?</v>
      </c>
      <c r="C923" s="34" t="str">
        <f t="shared" ca="1" si="42"/>
        <v/>
      </c>
      <c r="D923" s="4" t="str">
        <f t="shared" ca="1" si="43"/>
        <v/>
      </c>
    </row>
    <row r="924" spans="2:4">
      <c r="B924" s="2" t="e">
        <f t="shared" ca="1" si="44"/>
        <v>#NAME?</v>
      </c>
      <c r="C924" s="34" t="str">
        <f t="shared" ca="1" si="42"/>
        <v/>
      </c>
      <c r="D924" s="4" t="str">
        <f t="shared" ca="1" si="43"/>
        <v/>
      </c>
    </row>
    <row r="925" spans="2:4">
      <c r="B925" s="2" t="e">
        <f t="shared" ca="1" si="44"/>
        <v>#NAME?</v>
      </c>
      <c r="C925" s="34" t="str">
        <f t="shared" ca="1" si="42"/>
        <v/>
      </c>
      <c r="D925" s="4" t="str">
        <f t="shared" ca="1" si="43"/>
        <v/>
      </c>
    </row>
    <row r="926" spans="2:4">
      <c r="B926" s="2" t="e">
        <f t="shared" ca="1" si="44"/>
        <v>#NAME?</v>
      </c>
      <c r="C926" s="34" t="str">
        <f t="shared" ca="1" si="42"/>
        <v/>
      </c>
      <c r="D926" s="4" t="str">
        <f t="shared" ca="1" si="43"/>
        <v/>
      </c>
    </row>
    <row r="927" spans="2:4">
      <c r="B927" s="2" t="e">
        <f t="shared" ca="1" si="44"/>
        <v>#NAME?</v>
      </c>
      <c r="C927" s="34" t="str">
        <f t="shared" ca="1" si="42"/>
        <v/>
      </c>
      <c r="D927" s="4" t="str">
        <f t="shared" ca="1" si="43"/>
        <v/>
      </c>
    </row>
    <row r="928" spans="2:4">
      <c r="B928" s="2" t="e">
        <f t="shared" ca="1" si="44"/>
        <v>#NAME?</v>
      </c>
      <c r="C928" s="34" t="str">
        <f t="shared" ca="1" si="42"/>
        <v/>
      </c>
      <c r="D928" s="4" t="str">
        <f t="shared" ca="1" si="43"/>
        <v/>
      </c>
    </row>
    <row r="929" spans="2:4">
      <c r="B929" s="2" t="e">
        <f t="shared" ca="1" si="44"/>
        <v>#NAME?</v>
      </c>
      <c r="C929" s="34" t="str">
        <f t="shared" ca="1" si="42"/>
        <v/>
      </c>
      <c r="D929" s="4" t="str">
        <f t="shared" ca="1" si="43"/>
        <v/>
      </c>
    </row>
    <row r="930" spans="2:4">
      <c r="B930" s="2" t="e">
        <f t="shared" ca="1" si="44"/>
        <v>#NAME?</v>
      </c>
      <c r="C930" s="34" t="str">
        <f t="shared" ca="1" si="42"/>
        <v/>
      </c>
      <c r="D930" s="4" t="str">
        <f t="shared" ca="1" si="43"/>
        <v/>
      </c>
    </row>
    <row r="931" spans="2:4">
      <c r="B931" s="2" t="e">
        <f t="shared" ca="1" si="44"/>
        <v>#NAME?</v>
      </c>
      <c r="C931" s="34" t="str">
        <f t="shared" ca="1" si="42"/>
        <v/>
      </c>
      <c r="D931" s="4" t="str">
        <f t="shared" ca="1" si="43"/>
        <v/>
      </c>
    </row>
    <row r="932" spans="2:4">
      <c r="B932" s="2" t="e">
        <f t="shared" ca="1" si="44"/>
        <v>#NAME?</v>
      </c>
      <c r="C932" s="34" t="str">
        <f t="shared" ca="1" si="42"/>
        <v/>
      </c>
      <c r="D932" s="4" t="str">
        <f t="shared" ca="1" si="43"/>
        <v/>
      </c>
    </row>
    <row r="933" spans="2:4">
      <c r="B933" s="2" t="e">
        <f t="shared" ca="1" si="44"/>
        <v>#NAME?</v>
      </c>
      <c r="C933" s="34" t="str">
        <f t="shared" ca="1" si="42"/>
        <v/>
      </c>
      <c r="D933" s="4" t="str">
        <f t="shared" ca="1" si="43"/>
        <v/>
      </c>
    </row>
    <row r="934" spans="2:4">
      <c r="B934" s="2" t="e">
        <f t="shared" ca="1" si="44"/>
        <v>#NAME?</v>
      </c>
      <c r="C934" s="34" t="str">
        <f t="shared" ca="1" si="42"/>
        <v/>
      </c>
      <c r="D934" s="4" t="str">
        <f t="shared" ca="1" si="43"/>
        <v/>
      </c>
    </row>
    <row r="935" spans="2:4">
      <c r="B935" s="2" t="e">
        <f t="shared" ca="1" si="44"/>
        <v>#NAME?</v>
      </c>
      <c r="C935" s="34" t="str">
        <f t="shared" ca="1" si="42"/>
        <v/>
      </c>
      <c r="D935" s="4" t="str">
        <f t="shared" ca="1" si="43"/>
        <v/>
      </c>
    </row>
    <row r="936" spans="2:4">
      <c r="B936" s="2" t="e">
        <f t="shared" ca="1" si="44"/>
        <v>#NAME?</v>
      </c>
      <c r="C936" s="34" t="str">
        <f t="shared" ca="1" si="42"/>
        <v/>
      </c>
      <c r="D936" s="4" t="str">
        <f t="shared" ca="1" si="43"/>
        <v/>
      </c>
    </row>
    <row r="937" spans="2:4">
      <c r="B937" s="2" t="e">
        <f t="shared" ca="1" si="44"/>
        <v>#NAME?</v>
      </c>
      <c r="C937" s="34" t="str">
        <f t="shared" ca="1" si="42"/>
        <v/>
      </c>
      <c r="D937" s="4" t="str">
        <f t="shared" ca="1" si="43"/>
        <v/>
      </c>
    </row>
    <row r="938" spans="2:4">
      <c r="B938" s="2" t="e">
        <f t="shared" ca="1" si="44"/>
        <v>#NAME?</v>
      </c>
      <c r="C938" s="34" t="str">
        <f t="shared" ca="1" si="42"/>
        <v/>
      </c>
      <c r="D938" s="4" t="str">
        <f t="shared" ca="1" si="43"/>
        <v/>
      </c>
    </row>
    <row r="939" spans="2:4">
      <c r="B939" s="2" t="e">
        <f t="shared" ca="1" si="44"/>
        <v>#NAME?</v>
      </c>
      <c r="C939" s="34" t="str">
        <f t="shared" ca="1" si="42"/>
        <v/>
      </c>
      <c r="D939" s="4" t="str">
        <f t="shared" ca="1" si="43"/>
        <v/>
      </c>
    </row>
    <row r="940" spans="2:4">
      <c r="B940" s="2" t="e">
        <f t="shared" ca="1" si="44"/>
        <v>#NAME?</v>
      </c>
      <c r="C940" s="34" t="str">
        <f t="shared" ca="1" si="42"/>
        <v/>
      </c>
      <c r="D940" s="4" t="str">
        <f t="shared" ca="1" si="43"/>
        <v/>
      </c>
    </row>
    <row r="941" spans="2:4">
      <c r="B941" s="2" t="e">
        <f t="shared" ca="1" si="44"/>
        <v>#NAME?</v>
      </c>
      <c r="C941" s="34" t="str">
        <f t="shared" ca="1" si="42"/>
        <v/>
      </c>
      <c r="D941" s="4" t="str">
        <f t="shared" ca="1" si="43"/>
        <v/>
      </c>
    </row>
    <row r="942" spans="2:4">
      <c r="B942" s="2" t="e">
        <f t="shared" ca="1" si="44"/>
        <v>#NAME?</v>
      </c>
      <c r="C942" s="34" t="str">
        <f t="shared" ca="1" si="42"/>
        <v/>
      </c>
      <c r="D942" s="4" t="str">
        <f t="shared" ca="1" si="43"/>
        <v/>
      </c>
    </row>
    <row r="943" spans="2:4">
      <c r="B943" s="2" t="e">
        <f t="shared" ca="1" si="44"/>
        <v>#NAME?</v>
      </c>
      <c r="C943" s="34" t="str">
        <f t="shared" ca="1" si="42"/>
        <v/>
      </c>
      <c r="D943" s="4" t="str">
        <f t="shared" ca="1" si="43"/>
        <v/>
      </c>
    </row>
    <row r="944" spans="2:4">
      <c r="B944" s="2" t="e">
        <f t="shared" ca="1" si="44"/>
        <v>#NAME?</v>
      </c>
      <c r="C944" s="34" t="str">
        <f t="shared" ca="1" si="42"/>
        <v/>
      </c>
      <c r="D944" s="4" t="str">
        <f t="shared" ca="1" si="43"/>
        <v/>
      </c>
    </row>
    <row r="945" spans="2:4">
      <c r="B945" s="2" t="e">
        <f t="shared" ca="1" si="44"/>
        <v>#NAME?</v>
      </c>
      <c r="C945" s="34" t="str">
        <f t="shared" ca="1" si="42"/>
        <v/>
      </c>
      <c r="D945" s="4" t="str">
        <f t="shared" ca="1" si="43"/>
        <v/>
      </c>
    </row>
    <row r="946" spans="2:4">
      <c r="B946" s="2" t="e">
        <f t="shared" ca="1" si="44"/>
        <v>#NAME?</v>
      </c>
      <c r="C946" s="34" t="str">
        <f t="shared" ca="1" si="42"/>
        <v/>
      </c>
      <c r="D946" s="4" t="str">
        <f t="shared" ca="1" si="43"/>
        <v/>
      </c>
    </row>
    <row r="947" spans="2:4">
      <c r="B947" s="2" t="e">
        <f t="shared" ca="1" si="44"/>
        <v>#NAME?</v>
      </c>
      <c r="C947" s="34" t="str">
        <f t="shared" ca="1" si="42"/>
        <v/>
      </c>
      <c r="D947" s="4" t="str">
        <f t="shared" ca="1" si="43"/>
        <v/>
      </c>
    </row>
    <row r="948" spans="2:4">
      <c r="B948" s="2" t="e">
        <f t="shared" ca="1" si="44"/>
        <v>#NAME?</v>
      </c>
      <c r="C948" s="34" t="str">
        <f t="shared" ca="1" si="42"/>
        <v/>
      </c>
      <c r="D948" s="4" t="str">
        <f t="shared" ca="1" si="43"/>
        <v/>
      </c>
    </row>
    <row r="949" spans="2:4">
      <c r="B949" s="2" t="e">
        <f t="shared" ca="1" si="44"/>
        <v>#NAME?</v>
      </c>
      <c r="C949" s="34" t="str">
        <f t="shared" ca="1" si="42"/>
        <v/>
      </c>
      <c r="D949" s="4" t="str">
        <f t="shared" ca="1" si="43"/>
        <v/>
      </c>
    </row>
    <row r="950" spans="2:4">
      <c r="B950" s="2" t="e">
        <f t="shared" ca="1" si="44"/>
        <v>#NAME?</v>
      </c>
      <c r="C950" s="34" t="str">
        <f t="shared" ca="1" si="42"/>
        <v/>
      </c>
      <c r="D950" s="4" t="str">
        <f t="shared" ca="1" si="43"/>
        <v/>
      </c>
    </row>
    <row r="951" spans="2:4">
      <c r="B951" s="2" t="e">
        <f t="shared" ca="1" si="44"/>
        <v>#NAME?</v>
      </c>
      <c r="C951" s="34" t="str">
        <f t="shared" ca="1" si="42"/>
        <v/>
      </c>
      <c r="D951" s="4" t="str">
        <f t="shared" ca="1" si="43"/>
        <v/>
      </c>
    </row>
    <row r="952" spans="2:4">
      <c r="B952" s="2" t="e">
        <f t="shared" ca="1" si="44"/>
        <v>#NAME?</v>
      </c>
      <c r="C952" s="34" t="str">
        <f t="shared" ca="1" si="42"/>
        <v/>
      </c>
      <c r="D952" s="4" t="str">
        <f t="shared" ca="1" si="43"/>
        <v/>
      </c>
    </row>
    <row r="953" spans="2:4">
      <c r="B953" s="2" t="e">
        <f t="shared" ca="1" si="44"/>
        <v>#NAME?</v>
      </c>
      <c r="C953" s="34" t="str">
        <f t="shared" ca="1" si="42"/>
        <v/>
      </c>
      <c r="D953" s="4" t="str">
        <f t="shared" ca="1" si="43"/>
        <v/>
      </c>
    </row>
    <row r="954" spans="2:4">
      <c r="B954" s="2" t="e">
        <f t="shared" ca="1" si="44"/>
        <v>#NAME?</v>
      </c>
      <c r="C954" s="34" t="str">
        <f t="shared" ca="1" si="42"/>
        <v/>
      </c>
      <c r="D954" s="4" t="str">
        <f t="shared" ca="1" si="43"/>
        <v/>
      </c>
    </row>
    <row r="955" spans="2:4">
      <c r="B955" s="2" t="e">
        <f t="shared" ca="1" si="44"/>
        <v>#NAME?</v>
      </c>
      <c r="C955" s="34" t="str">
        <f t="shared" ca="1" si="42"/>
        <v/>
      </c>
      <c r="D955" s="4" t="str">
        <f t="shared" ca="1" si="43"/>
        <v/>
      </c>
    </row>
    <row r="956" spans="2:4">
      <c r="B956" s="2" t="e">
        <f t="shared" ca="1" si="44"/>
        <v>#NAME?</v>
      </c>
      <c r="C956" s="34" t="str">
        <f t="shared" ca="1" si="42"/>
        <v/>
      </c>
      <c r="D956" s="4" t="str">
        <f t="shared" ca="1" si="43"/>
        <v/>
      </c>
    </row>
    <row r="957" spans="2:4">
      <c r="B957" s="2" t="e">
        <f t="shared" ca="1" si="44"/>
        <v>#NAME?</v>
      </c>
      <c r="C957" s="34" t="str">
        <f t="shared" ca="1" si="42"/>
        <v/>
      </c>
      <c r="D957" s="4" t="str">
        <f t="shared" ca="1" si="43"/>
        <v/>
      </c>
    </row>
    <row r="958" spans="2:4">
      <c r="B958" s="2" t="e">
        <f t="shared" ca="1" si="44"/>
        <v>#NAME?</v>
      </c>
      <c r="C958" s="34" t="str">
        <f t="shared" ca="1" si="42"/>
        <v/>
      </c>
      <c r="D958" s="4" t="str">
        <f t="shared" ca="1" si="43"/>
        <v/>
      </c>
    </row>
    <row r="959" spans="2:4">
      <c r="B959" s="2" t="e">
        <f t="shared" ca="1" si="44"/>
        <v>#NAME?</v>
      </c>
      <c r="C959" s="34" t="str">
        <f t="shared" ca="1" si="42"/>
        <v/>
      </c>
      <c r="D959" s="4" t="str">
        <f t="shared" ca="1" si="43"/>
        <v/>
      </c>
    </row>
    <row r="960" spans="2:4">
      <c r="B960" s="2" t="e">
        <f t="shared" ca="1" si="44"/>
        <v>#NAME?</v>
      </c>
      <c r="C960" s="34" t="str">
        <f t="shared" ca="1" si="42"/>
        <v/>
      </c>
      <c r="D960" s="4" t="str">
        <f t="shared" ca="1" si="43"/>
        <v/>
      </c>
    </row>
    <row r="961" spans="2:4">
      <c r="B961" s="2" t="e">
        <f t="shared" ca="1" si="44"/>
        <v>#NAME?</v>
      </c>
      <c r="C961" s="34" t="str">
        <f t="shared" ca="1" si="42"/>
        <v/>
      </c>
      <c r="D961" s="4" t="str">
        <f t="shared" ca="1" si="43"/>
        <v/>
      </c>
    </row>
    <row r="962" spans="2:4">
      <c r="B962" s="2" t="e">
        <f t="shared" ca="1" si="44"/>
        <v>#NAME?</v>
      </c>
      <c r="C962" s="34" t="str">
        <f t="shared" ca="1" si="42"/>
        <v/>
      </c>
      <c r="D962" s="4" t="str">
        <f t="shared" ca="1" si="43"/>
        <v/>
      </c>
    </row>
    <row r="963" spans="2:4">
      <c r="B963" s="2" t="e">
        <f t="shared" ca="1" si="44"/>
        <v>#NAME?</v>
      </c>
      <c r="C963" s="34" t="str">
        <f t="shared" ca="1" si="42"/>
        <v/>
      </c>
      <c r="D963" s="4" t="str">
        <f t="shared" ca="1" si="43"/>
        <v/>
      </c>
    </row>
    <row r="964" spans="2:4">
      <c r="B964" s="2" t="e">
        <f t="shared" ca="1" si="44"/>
        <v>#NAME?</v>
      </c>
      <c r="C964" s="34" t="str">
        <f t="shared" ref="C964:C1003" ca="1" si="45">IFERROR(_xlfn.NORM.DIST(B964,$G$2,SQRT($H$2),FALSE),"")</f>
        <v/>
      </c>
      <c r="D964" s="4" t="str">
        <f t="shared" ref="D964:D1003" ca="1" si="46">IFERROR(_xlfn.NORM.DIST(B964,$G$2,SQRT($H$2),TRUE),"")</f>
        <v/>
      </c>
    </row>
    <row r="965" spans="2:4">
      <c r="B965" s="2" t="e">
        <f t="shared" ref="B965:B1003" ca="1" si="47">IF(B964="","",IF(B964&gt;2*$G$2-$B$3,"",B964+(($G$2-$B$3)/($B$1*0.5))))</f>
        <v>#NAME?</v>
      </c>
      <c r="C965" s="34" t="str">
        <f t="shared" ca="1" si="45"/>
        <v/>
      </c>
      <c r="D965" s="4" t="str">
        <f t="shared" ca="1" si="46"/>
        <v/>
      </c>
    </row>
    <row r="966" spans="2:4">
      <c r="B966" s="2" t="e">
        <f t="shared" ca="1" si="47"/>
        <v>#NAME?</v>
      </c>
      <c r="C966" s="34" t="str">
        <f t="shared" ca="1" si="45"/>
        <v/>
      </c>
      <c r="D966" s="4" t="str">
        <f t="shared" ca="1" si="46"/>
        <v/>
      </c>
    </row>
    <row r="967" spans="2:4">
      <c r="B967" s="2" t="e">
        <f t="shared" ca="1" si="47"/>
        <v>#NAME?</v>
      </c>
      <c r="C967" s="34" t="str">
        <f t="shared" ca="1" si="45"/>
        <v/>
      </c>
      <c r="D967" s="4" t="str">
        <f t="shared" ca="1" si="46"/>
        <v/>
      </c>
    </row>
    <row r="968" spans="2:4">
      <c r="B968" s="2" t="e">
        <f t="shared" ca="1" si="47"/>
        <v>#NAME?</v>
      </c>
      <c r="C968" s="34" t="str">
        <f t="shared" ca="1" si="45"/>
        <v/>
      </c>
      <c r="D968" s="4" t="str">
        <f t="shared" ca="1" si="46"/>
        <v/>
      </c>
    </row>
    <row r="969" spans="2:4">
      <c r="B969" s="2" t="e">
        <f t="shared" ca="1" si="47"/>
        <v>#NAME?</v>
      </c>
      <c r="C969" s="34" t="str">
        <f t="shared" ca="1" si="45"/>
        <v/>
      </c>
      <c r="D969" s="4" t="str">
        <f t="shared" ca="1" si="46"/>
        <v/>
      </c>
    </row>
    <row r="970" spans="2:4">
      <c r="B970" s="2" t="e">
        <f t="shared" ca="1" si="47"/>
        <v>#NAME?</v>
      </c>
      <c r="C970" s="34" t="str">
        <f t="shared" ca="1" si="45"/>
        <v/>
      </c>
      <c r="D970" s="4" t="str">
        <f t="shared" ca="1" si="46"/>
        <v/>
      </c>
    </row>
    <row r="971" spans="2:4">
      <c r="B971" s="2" t="e">
        <f t="shared" ca="1" si="47"/>
        <v>#NAME?</v>
      </c>
      <c r="C971" s="34" t="str">
        <f t="shared" ca="1" si="45"/>
        <v/>
      </c>
      <c r="D971" s="4" t="str">
        <f t="shared" ca="1" si="46"/>
        <v/>
      </c>
    </row>
    <row r="972" spans="2:4">
      <c r="B972" s="2" t="e">
        <f t="shared" ca="1" si="47"/>
        <v>#NAME?</v>
      </c>
      <c r="C972" s="34" t="str">
        <f t="shared" ca="1" si="45"/>
        <v/>
      </c>
      <c r="D972" s="4" t="str">
        <f t="shared" ca="1" si="46"/>
        <v/>
      </c>
    </row>
    <row r="973" spans="2:4">
      <c r="B973" s="2" t="e">
        <f t="shared" ca="1" si="47"/>
        <v>#NAME?</v>
      </c>
      <c r="C973" s="34" t="str">
        <f t="shared" ca="1" si="45"/>
        <v/>
      </c>
      <c r="D973" s="4" t="str">
        <f t="shared" ca="1" si="46"/>
        <v/>
      </c>
    </row>
    <row r="974" spans="2:4">
      <c r="B974" s="2" t="e">
        <f t="shared" ca="1" si="47"/>
        <v>#NAME?</v>
      </c>
      <c r="C974" s="34" t="str">
        <f t="shared" ca="1" si="45"/>
        <v/>
      </c>
      <c r="D974" s="4" t="str">
        <f t="shared" ca="1" si="46"/>
        <v/>
      </c>
    </row>
    <row r="975" spans="2:4">
      <c r="B975" s="2" t="e">
        <f t="shared" ca="1" si="47"/>
        <v>#NAME?</v>
      </c>
      <c r="C975" s="34" t="str">
        <f t="shared" ca="1" si="45"/>
        <v/>
      </c>
      <c r="D975" s="4" t="str">
        <f t="shared" ca="1" si="46"/>
        <v/>
      </c>
    </row>
    <row r="976" spans="2:4">
      <c r="B976" s="2" t="e">
        <f t="shared" ca="1" si="47"/>
        <v>#NAME?</v>
      </c>
      <c r="C976" s="34" t="str">
        <f t="shared" ca="1" si="45"/>
        <v/>
      </c>
      <c r="D976" s="4" t="str">
        <f t="shared" ca="1" si="46"/>
        <v/>
      </c>
    </row>
    <row r="977" spans="2:4">
      <c r="B977" s="2" t="e">
        <f t="shared" ca="1" si="47"/>
        <v>#NAME?</v>
      </c>
      <c r="C977" s="34" t="str">
        <f t="shared" ca="1" si="45"/>
        <v/>
      </c>
      <c r="D977" s="4" t="str">
        <f t="shared" ca="1" si="46"/>
        <v/>
      </c>
    </row>
    <row r="978" spans="2:4">
      <c r="B978" s="2" t="e">
        <f t="shared" ca="1" si="47"/>
        <v>#NAME?</v>
      </c>
      <c r="C978" s="34" t="str">
        <f t="shared" ca="1" si="45"/>
        <v/>
      </c>
      <c r="D978" s="4" t="str">
        <f t="shared" ca="1" si="46"/>
        <v/>
      </c>
    </row>
    <row r="979" spans="2:4">
      <c r="B979" s="2" t="e">
        <f t="shared" ca="1" si="47"/>
        <v>#NAME?</v>
      </c>
      <c r="C979" s="34" t="str">
        <f t="shared" ca="1" si="45"/>
        <v/>
      </c>
      <c r="D979" s="4" t="str">
        <f t="shared" ca="1" si="46"/>
        <v/>
      </c>
    </row>
    <row r="980" spans="2:4">
      <c r="B980" s="2" t="e">
        <f t="shared" ca="1" si="47"/>
        <v>#NAME?</v>
      </c>
      <c r="C980" s="34" t="str">
        <f t="shared" ca="1" si="45"/>
        <v/>
      </c>
      <c r="D980" s="4" t="str">
        <f t="shared" ca="1" si="46"/>
        <v/>
      </c>
    </row>
    <row r="981" spans="2:4">
      <c r="B981" s="2" t="e">
        <f t="shared" ca="1" si="47"/>
        <v>#NAME?</v>
      </c>
      <c r="C981" s="34" t="str">
        <f t="shared" ca="1" si="45"/>
        <v/>
      </c>
      <c r="D981" s="4" t="str">
        <f t="shared" ca="1" si="46"/>
        <v/>
      </c>
    </row>
    <row r="982" spans="2:4">
      <c r="B982" s="2" t="e">
        <f t="shared" ca="1" si="47"/>
        <v>#NAME?</v>
      </c>
      <c r="C982" s="34" t="str">
        <f t="shared" ca="1" si="45"/>
        <v/>
      </c>
      <c r="D982" s="4" t="str">
        <f t="shared" ca="1" si="46"/>
        <v/>
      </c>
    </row>
    <row r="983" spans="2:4">
      <c r="B983" s="2" t="e">
        <f t="shared" ca="1" si="47"/>
        <v>#NAME?</v>
      </c>
      <c r="C983" s="34" t="str">
        <f t="shared" ca="1" si="45"/>
        <v/>
      </c>
      <c r="D983" s="4" t="str">
        <f t="shared" ca="1" si="46"/>
        <v/>
      </c>
    </row>
    <row r="984" spans="2:4">
      <c r="B984" s="2" t="e">
        <f t="shared" ca="1" si="47"/>
        <v>#NAME?</v>
      </c>
      <c r="C984" s="34" t="str">
        <f t="shared" ca="1" si="45"/>
        <v/>
      </c>
      <c r="D984" s="4" t="str">
        <f t="shared" ca="1" si="46"/>
        <v/>
      </c>
    </row>
    <row r="985" spans="2:4">
      <c r="B985" s="2" t="e">
        <f t="shared" ca="1" si="47"/>
        <v>#NAME?</v>
      </c>
      <c r="C985" s="34" t="str">
        <f t="shared" ca="1" si="45"/>
        <v/>
      </c>
      <c r="D985" s="4" t="str">
        <f t="shared" ca="1" si="46"/>
        <v/>
      </c>
    </row>
    <row r="986" spans="2:4">
      <c r="B986" s="2" t="e">
        <f t="shared" ca="1" si="47"/>
        <v>#NAME?</v>
      </c>
      <c r="C986" s="34" t="str">
        <f t="shared" ca="1" si="45"/>
        <v/>
      </c>
      <c r="D986" s="4" t="str">
        <f t="shared" ca="1" si="46"/>
        <v/>
      </c>
    </row>
    <row r="987" spans="2:4">
      <c r="B987" s="2" t="e">
        <f t="shared" ca="1" si="47"/>
        <v>#NAME?</v>
      </c>
      <c r="C987" s="34" t="str">
        <f t="shared" ca="1" si="45"/>
        <v/>
      </c>
      <c r="D987" s="4" t="str">
        <f t="shared" ca="1" si="46"/>
        <v/>
      </c>
    </row>
    <row r="988" spans="2:4">
      <c r="B988" s="2" t="e">
        <f t="shared" ca="1" si="47"/>
        <v>#NAME?</v>
      </c>
      <c r="C988" s="34" t="str">
        <f t="shared" ca="1" si="45"/>
        <v/>
      </c>
      <c r="D988" s="4" t="str">
        <f t="shared" ca="1" si="46"/>
        <v/>
      </c>
    </row>
    <row r="989" spans="2:4">
      <c r="B989" s="2" t="e">
        <f t="shared" ca="1" si="47"/>
        <v>#NAME?</v>
      </c>
      <c r="C989" s="34" t="str">
        <f t="shared" ca="1" si="45"/>
        <v/>
      </c>
      <c r="D989" s="4" t="str">
        <f t="shared" ca="1" si="46"/>
        <v/>
      </c>
    </row>
    <row r="990" spans="2:4">
      <c r="B990" s="2" t="e">
        <f t="shared" ca="1" si="47"/>
        <v>#NAME?</v>
      </c>
      <c r="C990" s="34" t="str">
        <f t="shared" ca="1" si="45"/>
        <v/>
      </c>
      <c r="D990" s="4" t="str">
        <f t="shared" ca="1" si="46"/>
        <v/>
      </c>
    </row>
    <row r="991" spans="2:4">
      <c r="B991" s="2" t="e">
        <f t="shared" ca="1" si="47"/>
        <v>#NAME?</v>
      </c>
      <c r="C991" s="34" t="str">
        <f t="shared" ca="1" si="45"/>
        <v/>
      </c>
      <c r="D991" s="4" t="str">
        <f t="shared" ca="1" si="46"/>
        <v/>
      </c>
    </row>
    <row r="992" spans="2:4">
      <c r="B992" s="2" t="e">
        <f t="shared" ca="1" si="47"/>
        <v>#NAME?</v>
      </c>
      <c r="C992" s="34" t="str">
        <f t="shared" ca="1" si="45"/>
        <v/>
      </c>
      <c r="D992" s="4" t="str">
        <f t="shared" ca="1" si="46"/>
        <v/>
      </c>
    </row>
    <row r="993" spans="2:4">
      <c r="B993" s="2" t="e">
        <f t="shared" ca="1" si="47"/>
        <v>#NAME?</v>
      </c>
      <c r="C993" s="34" t="str">
        <f t="shared" ca="1" si="45"/>
        <v/>
      </c>
      <c r="D993" s="4" t="str">
        <f t="shared" ca="1" si="46"/>
        <v/>
      </c>
    </row>
    <row r="994" spans="2:4">
      <c r="B994" s="2" t="e">
        <f t="shared" ca="1" si="47"/>
        <v>#NAME?</v>
      </c>
      <c r="C994" s="34" t="str">
        <f t="shared" ca="1" si="45"/>
        <v/>
      </c>
      <c r="D994" s="4" t="str">
        <f t="shared" ca="1" si="46"/>
        <v/>
      </c>
    </row>
    <row r="995" spans="2:4">
      <c r="B995" s="2" t="e">
        <f t="shared" ca="1" si="47"/>
        <v>#NAME?</v>
      </c>
      <c r="C995" s="34" t="str">
        <f t="shared" ca="1" si="45"/>
        <v/>
      </c>
      <c r="D995" s="4" t="str">
        <f t="shared" ca="1" si="46"/>
        <v/>
      </c>
    </row>
    <row r="996" spans="2:4">
      <c r="B996" s="2" t="e">
        <f t="shared" ca="1" si="47"/>
        <v>#NAME?</v>
      </c>
      <c r="C996" s="34" t="str">
        <f t="shared" ca="1" si="45"/>
        <v/>
      </c>
      <c r="D996" s="4" t="str">
        <f t="shared" ca="1" si="46"/>
        <v/>
      </c>
    </row>
    <row r="997" spans="2:4">
      <c r="B997" s="2" t="e">
        <f t="shared" ca="1" si="47"/>
        <v>#NAME?</v>
      </c>
      <c r="C997" s="34" t="str">
        <f t="shared" ca="1" si="45"/>
        <v/>
      </c>
      <c r="D997" s="4" t="str">
        <f t="shared" ca="1" si="46"/>
        <v/>
      </c>
    </row>
    <row r="998" spans="2:4">
      <c r="B998" s="2" t="e">
        <f t="shared" ca="1" si="47"/>
        <v>#NAME?</v>
      </c>
      <c r="C998" s="34" t="str">
        <f t="shared" ca="1" si="45"/>
        <v/>
      </c>
      <c r="D998" s="4" t="str">
        <f t="shared" ca="1" si="46"/>
        <v/>
      </c>
    </row>
    <row r="999" spans="2:4">
      <c r="B999" s="2" t="e">
        <f t="shared" ca="1" si="47"/>
        <v>#NAME?</v>
      </c>
      <c r="C999" s="34" t="str">
        <f t="shared" ca="1" si="45"/>
        <v/>
      </c>
      <c r="D999" s="4" t="str">
        <f t="shared" ca="1" si="46"/>
        <v/>
      </c>
    </row>
    <row r="1000" spans="2:4">
      <c r="B1000" s="2" t="e">
        <f t="shared" ca="1" si="47"/>
        <v>#NAME?</v>
      </c>
      <c r="C1000" s="34" t="str">
        <f t="shared" ca="1" si="45"/>
        <v/>
      </c>
      <c r="D1000" s="4" t="str">
        <f t="shared" ca="1" si="46"/>
        <v/>
      </c>
    </row>
    <row r="1001" spans="2:4">
      <c r="B1001" s="2" t="e">
        <f t="shared" ca="1" si="47"/>
        <v>#NAME?</v>
      </c>
      <c r="C1001" s="34" t="str">
        <f t="shared" ca="1" si="45"/>
        <v/>
      </c>
      <c r="D1001" s="4" t="str">
        <f t="shared" ca="1" si="46"/>
        <v/>
      </c>
    </row>
    <row r="1002" spans="2:4">
      <c r="B1002" s="2" t="e">
        <f t="shared" ca="1" si="47"/>
        <v>#NAME?</v>
      </c>
      <c r="C1002" s="34" t="str">
        <f t="shared" ca="1" si="45"/>
        <v/>
      </c>
      <c r="D1002" s="4" t="str">
        <f t="shared" ca="1" si="46"/>
        <v/>
      </c>
    </row>
    <row r="1003" spans="2:4">
      <c r="B1003" s="2" t="e">
        <f t="shared" ca="1" si="47"/>
        <v>#NAME?</v>
      </c>
      <c r="C1003" s="34" t="str">
        <f t="shared" ca="1" si="45"/>
        <v/>
      </c>
      <c r="D1003" s="4" t="str">
        <f t="shared" ca="1" si="46"/>
        <v/>
      </c>
    </row>
  </sheetData>
  <mergeCells count="15">
    <mergeCell ref="I16:I17"/>
    <mergeCell ref="I18:I19"/>
    <mergeCell ref="G20:J21"/>
    <mergeCell ref="G16:G17"/>
    <mergeCell ref="H16:H17"/>
    <mergeCell ref="J16:J17"/>
    <mergeCell ref="G18:G19"/>
    <mergeCell ref="H18:H19"/>
    <mergeCell ref="J18:J19"/>
    <mergeCell ref="G14:J15"/>
    <mergeCell ref="F3:J5"/>
    <mergeCell ref="G6:J7"/>
    <mergeCell ref="G8:J9"/>
    <mergeCell ref="G10:J11"/>
    <mergeCell ref="G12:J13"/>
  </mergeCells>
  <conditionalFormatting sqref="C2:C1003">
    <cfRule type="dataBar" priority="1">
      <dataBar>
        <cfvo type="min" val="0"/>
        <cfvo type="formula" val="MAX($C$3:$C$1002)*1.2"/>
        <color rgb="FF008AEF"/>
      </dataBar>
      <extLst>
        <ext xmlns:x14="http://schemas.microsoft.com/office/spreadsheetml/2009/9/main" uri="{B025F937-C7B1-47D3-B67F-A62EFF666E3E}">
          <x14:id>{EEB8C79A-ADDE-49BC-90E7-11187E18DB78}</x14:id>
        </ext>
      </extLst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B8C79A-ADDE-49BC-90E7-11187E18DB78}">
            <x14:dataBar minLength="0" maxLength="100" gradient="0">
              <x14:cfvo type="autoMin"/>
              <x14:cfvo type="formula">
                <xm:f>MAX($C$3:$C$1002)*1.2</xm:f>
              </x14:cfvo>
              <x14:negativeFillColor rgb="FFFF0000"/>
              <x14:axisColor rgb="FF000000"/>
            </x14:dataBar>
          </x14:cfRule>
          <xm:sqref>C2:C1003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>
  <dimension ref="A1:Y83"/>
  <sheetViews>
    <sheetView showGridLines="0" tabSelected="1" zoomScale="90" zoomScaleNormal="90" workbookViewId="0">
      <selection activeCell="E4" sqref="E4"/>
    </sheetView>
  </sheetViews>
  <sheetFormatPr defaultColWidth="0" defaultRowHeight="15" customHeight="1" zeroHeight="1"/>
  <cols>
    <col min="1" max="1" width="2.85546875" style="40" customWidth="1"/>
    <col min="2" max="2" width="20.140625" style="40" customWidth="1"/>
    <col min="3" max="3" width="9" style="40" customWidth="1"/>
    <col min="4" max="4" width="3.5703125" style="40" customWidth="1"/>
    <col min="5" max="5" width="17.140625" style="40" customWidth="1"/>
    <col min="6" max="6" width="5.140625" style="42" customWidth="1"/>
    <col min="7" max="7" width="2.85546875" style="42" customWidth="1"/>
    <col min="8" max="8" width="20.140625" style="40" customWidth="1"/>
    <col min="9" max="9" width="9" style="83" customWidth="1"/>
    <col min="10" max="10" width="3.5703125" style="83" customWidth="1"/>
    <col min="11" max="11" width="17.140625" style="83" customWidth="1"/>
    <col min="12" max="12" width="5.140625" style="42" customWidth="1"/>
    <col min="13" max="13" width="2.85546875" style="42" customWidth="1"/>
    <col min="14" max="14" width="20.140625" style="40" customWidth="1"/>
    <col min="15" max="15" width="9" style="84" customWidth="1"/>
    <col min="16" max="16" width="3.5703125" style="84" customWidth="1"/>
    <col min="17" max="17" width="17.140625" style="84" customWidth="1"/>
    <col min="18" max="18" width="5.140625" style="40" customWidth="1"/>
    <col min="19" max="19" width="2.85546875" style="40" customWidth="1"/>
    <col min="20" max="25" width="0" style="40" hidden="1" customWidth="1"/>
    <col min="26" max="16384" width="9.140625" style="40" hidden="1"/>
  </cols>
  <sheetData>
    <row r="1" spans="2:18" ht="21">
      <c r="B1" s="41" t="s">
        <v>77</v>
      </c>
      <c r="I1" s="40"/>
      <c r="J1" s="40"/>
      <c r="K1" s="40"/>
      <c r="O1" s="40"/>
      <c r="P1" s="40"/>
      <c r="Q1" s="40"/>
    </row>
    <row r="2" spans="2:18" ht="11.25" customHeight="1" thickBot="1">
      <c r="B2" s="43"/>
      <c r="C2" s="44"/>
      <c r="D2" s="45"/>
      <c r="E2" s="46"/>
      <c r="F2" s="47"/>
      <c r="H2" s="43"/>
      <c r="I2" s="46"/>
      <c r="J2" s="46"/>
      <c r="K2" s="46"/>
      <c r="L2" s="47"/>
      <c r="N2" s="43"/>
      <c r="O2" s="46"/>
      <c r="P2" s="46"/>
      <c r="Q2" s="45"/>
      <c r="R2" s="48"/>
    </row>
    <row r="3" spans="2:18" ht="19.5">
      <c r="B3" s="49">
        <v>7</v>
      </c>
      <c r="C3" s="110" t="s">
        <v>71</v>
      </c>
      <c r="D3" s="111"/>
      <c r="E3" s="112"/>
      <c r="F3" s="50"/>
      <c r="G3" s="51"/>
      <c r="H3" s="52"/>
      <c r="I3" s="110" t="s">
        <v>73</v>
      </c>
      <c r="J3" s="111"/>
      <c r="K3" s="112"/>
      <c r="L3" s="50"/>
      <c r="M3" s="51"/>
      <c r="N3" s="52"/>
      <c r="O3" s="110" t="s">
        <v>75</v>
      </c>
      <c r="P3" s="111"/>
      <c r="Q3" s="112"/>
      <c r="R3" s="53"/>
    </row>
    <row r="4" spans="2:18" ht="19.5">
      <c r="B4" s="54" t="s">
        <v>94</v>
      </c>
      <c r="C4" s="55" t="s">
        <v>79</v>
      </c>
      <c r="D4" s="56" t="s">
        <v>82</v>
      </c>
      <c r="E4" s="36">
        <v>170</v>
      </c>
      <c r="F4" s="57"/>
      <c r="G4" s="58"/>
      <c r="H4" s="54" t="s">
        <v>87</v>
      </c>
      <c r="I4" s="55" t="s">
        <v>2</v>
      </c>
      <c r="J4" s="56" t="s">
        <v>82</v>
      </c>
      <c r="K4" s="36">
        <v>50</v>
      </c>
      <c r="L4" s="57"/>
      <c r="M4" s="58"/>
      <c r="N4" s="54" t="s">
        <v>95</v>
      </c>
      <c r="O4" s="55" t="s">
        <v>2</v>
      </c>
      <c r="P4" s="56" t="s">
        <v>82</v>
      </c>
      <c r="Q4" s="36">
        <v>3</v>
      </c>
      <c r="R4" s="53"/>
    </row>
    <row r="5" spans="2:18" ht="19.5">
      <c r="B5" s="54" t="s">
        <v>91</v>
      </c>
      <c r="C5" s="55" t="s">
        <v>80</v>
      </c>
      <c r="D5" s="56" t="s">
        <v>82</v>
      </c>
      <c r="E5" s="35">
        <v>180</v>
      </c>
      <c r="F5" s="57"/>
      <c r="G5" s="58"/>
      <c r="H5" s="54" t="s">
        <v>88</v>
      </c>
      <c r="I5" s="55" t="s">
        <v>81</v>
      </c>
      <c r="J5" s="56" t="s">
        <v>82</v>
      </c>
      <c r="K5" s="35">
        <v>100</v>
      </c>
      <c r="L5" s="57"/>
      <c r="M5" s="58"/>
      <c r="N5" s="54" t="s">
        <v>96</v>
      </c>
      <c r="O5" s="55" t="s">
        <v>53</v>
      </c>
      <c r="P5" s="56" t="s">
        <v>82</v>
      </c>
      <c r="Q5" s="35">
        <v>2.5</v>
      </c>
      <c r="R5" s="53"/>
    </row>
    <row r="6" spans="2:18" ht="19.5">
      <c r="B6" s="54" t="s">
        <v>92</v>
      </c>
      <c r="C6" s="55" t="s">
        <v>59</v>
      </c>
      <c r="D6" s="56" t="s">
        <v>82</v>
      </c>
      <c r="E6" s="36">
        <v>8</v>
      </c>
      <c r="F6" s="57"/>
      <c r="G6" s="58"/>
      <c r="H6" s="54" t="s">
        <v>89</v>
      </c>
      <c r="I6" s="55" t="s">
        <v>1</v>
      </c>
      <c r="J6" s="56" t="s">
        <v>82</v>
      </c>
      <c r="K6" s="36">
        <v>0.5</v>
      </c>
      <c r="L6" s="57"/>
      <c r="M6" s="58"/>
      <c r="N6" s="54"/>
      <c r="O6" s="55" t="s">
        <v>83</v>
      </c>
      <c r="P6" s="56" t="s">
        <v>83</v>
      </c>
      <c r="Q6" s="59"/>
      <c r="R6" s="53"/>
    </row>
    <row r="7" spans="2:18" ht="19.5">
      <c r="B7" s="54" t="s">
        <v>93</v>
      </c>
      <c r="C7" s="55" t="s">
        <v>58</v>
      </c>
      <c r="D7" s="56" t="s">
        <v>82</v>
      </c>
      <c r="E7" s="35">
        <v>178</v>
      </c>
      <c r="F7" s="57"/>
      <c r="G7" s="58"/>
      <c r="H7" s="54"/>
      <c r="I7" s="55" t="s">
        <v>83</v>
      </c>
      <c r="J7" s="56" t="s">
        <v>83</v>
      </c>
      <c r="K7" s="59"/>
      <c r="L7" s="60"/>
      <c r="M7" s="61"/>
      <c r="N7" s="54"/>
      <c r="O7" s="55" t="s">
        <v>83</v>
      </c>
      <c r="P7" s="56" t="s">
        <v>83</v>
      </c>
      <c r="Q7" s="59"/>
      <c r="R7" s="53"/>
    </row>
    <row r="8" spans="2:18">
      <c r="B8" s="54"/>
      <c r="C8" s="113" t="str">
        <f>IF(E6&lt;=0,C6&amp;" must be positive!",IF(E5&lt;E4,C5&amp;" must be more than "&amp;C4&amp;"!",""))</f>
        <v/>
      </c>
      <c r="D8" s="114"/>
      <c r="E8" s="115"/>
      <c r="F8" s="62"/>
      <c r="G8" s="63"/>
      <c r="H8" s="54"/>
      <c r="I8" s="113" t="str">
        <f>IF(OR(K4&lt;&gt;INT(K4),K5&lt;&gt;INT(K5)),I4&amp;" and "&amp;I5&amp;" must be integers!",IF(K5&lt;1,I5&amp;" must be at least 1!",IF(OR(K4&lt;0,K4&gt;K5),I4&amp;" must be between 0 and "&amp;K5&amp;"!",IF(OR(K6&lt;0,K6&gt;1),I6&amp;" must be between 0 and 1!",""))))</f>
        <v/>
      </c>
      <c r="J8" s="114"/>
      <c r="K8" s="115"/>
      <c r="L8" s="64"/>
      <c r="M8" s="65"/>
      <c r="N8" s="54"/>
      <c r="O8" s="113" t="str">
        <f>IF(Q5&lt;=0,O5&amp;" must be positive!",IF(Q4&lt;&gt;INT(Q4),O4&amp;" must be an integer!",IF(Q4&lt;0,O4&amp;" must be at least 0!","")))</f>
        <v/>
      </c>
      <c r="P8" s="114"/>
      <c r="Q8" s="115"/>
      <c r="R8" s="53"/>
    </row>
    <row r="9" spans="2:18" ht="19.5" customHeight="1" thickBot="1">
      <c r="B9" s="54" t="s">
        <v>90</v>
      </c>
      <c r="C9" s="66" t="s">
        <v>84</v>
      </c>
      <c r="D9" s="116">
        <f>IF(C8="",NORMDIST(E5,E7,E6,TRUE)-NORMDIST(E4,E7,E6,TRUE),"--error--")</f>
        <v>0.44005107175146663</v>
      </c>
      <c r="E9" s="117"/>
      <c r="F9" s="67"/>
      <c r="G9" s="68"/>
      <c r="H9" s="54" t="s">
        <v>90</v>
      </c>
      <c r="I9" s="66" t="s">
        <v>84</v>
      </c>
      <c r="J9" s="116">
        <f>IF(I8="",BINOMDIST(K4,K5,K6,FALSE),"--error--")</f>
        <v>7.9589237387178574E-2</v>
      </c>
      <c r="K9" s="117"/>
      <c r="L9" s="67"/>
      <c r="M9" s="68"/>
      <c r="N9" s="54" t="s">
        <v>90</v>
      </c>
      <c r="O9" s="66" t="s">
        <v>84</v>
      </c>
      <c r="P9" s="116">
        <f>IF(O8="",POISSON(Q4,Q5,FALSE),"--error--")</f>
        <v>0.21376301724973751</v>
      </c>
      <c r="Q9" s="117"/>
      <c r="R9" s="53"/>
    </row>
    <row r="10" spans="2:18" ht="19.5" customHeight="1">
      <c r="B10" s="118" t="str">
        <f>IF(C8="","X~N("&amp;ROUND(E7,2)&amp;","&amp;ROUND(E6,2)&amp;"²)  =&gt;  P("&amp;ROUND(E4,2)&amp;"&lt;X&lt;"&amp;ROUND(E5,2)&amp;") = "&amp;TEXT(D9,"0.00%"),"")</f>
        <v>X~N(178,8²)  =&gt;  P(170&lt;X&lt;180) = 44.01%</v>
      </c>
      <c r="C10" s="119"/>
      <c r="D10" s="119"/>
      <c r="E10" s="119"/>
      <c r="F10" s="127"/>
      <c r="G10" s="69"/>
      <c r="H10" s="118" t="str">
        <f>IF(I8="","X~B("&amp;K5&amp;","&amp;ROUND(K6,2)&amp;")  =&gt;  P(X="&amp;K4&amp;") = "&amp;TEXT(J9,"0.00%"),"")</f>
        <v>X~B(100,0.5)  =&gt;  P(X=50) = 7.96%</v>
      </c>
      <c r="I10" s="119"/>
      <c r="J10" s="119"/>
      <c r="K10" s="119"/>
      <c r="L10" s="127"/>
      <c r="M10" s="69"/>
      <c r="N10" s="118" t="str">
        <f>IF(O8="","X~Pₒ("&amp;ROUND(Q5,2)&amp;")  =&gt;  P(X="&amp;Q4&amp;") = "&amp;TEXT(P9,"0.00%"),"")</f>
        <v>X~Pₒ(2.5)  =&gt;  P(X=3) = 21.38%</v>
      </c>
      <c r="O10" s="119"/>
      <c r="P10" s="119"/>
      <c r="Q10" s="119"/>
      <c r="R10" s="127"/>
    </row>
    <row r="11" spans="2:18" ht="15" customHeight="1">
      <c r="B11" s="120" t="s">
        <v>97</v>
      </c>
      <c r="C11" s="121"/>
      <c r="D11" s="121"/>
      <c r="E11" s="121"/>
      <c r="F11" s="122"/>
      <c r="G11" s="70"/>
      <c r="H11" s="120" t="s">
        <v>99</v>
      </c>
      <c r="I11" s="121"/>
      <c r="J11" s="121"/>
      <c r="K11" s="121"/>
      <c r="L11" s="122"/>
      <c r="M11" s="70"/>
      <c r="N11" s="120" t="s">
        <v>99</v>
      </c>
      <c r="O11" s="121"/>
      <c r="P11" s="121"/>
      <c r="Q11" s="121"/>
      <c r="R11" s="122"/>
    </row>
    <row r="12" spans="2:18" ht="15" customHeight="1">
      <c r="B12" s="107" t="str">
        <f>IF(C8="","E(X) = "&amp;C7&amp;" = "&amp;ROUND(E7,2)&amp;"     |     Var(X) = "&amp;C6&amp;"² = "&amp;ROUND(E6^2,2)&amp;"     |     1 - P = "&amp;TEXT(1-D9,"0.00%"),"")</f>
        <v>E(X) = μ = 178     |     Var(X) = σ² = 64     |     1 - P = 55.99%</v>
      </c>
      <c r="C12" s="108"/>
      <c r="D12" s="108"/>
      <c r="E12" s="108"/>
      <c r="F12" s="109"/>
      <c r="G12" s="70"/>
      <c r="H12" s="107" t="str">
        <f>IF(I8="","E(X) = np = "&amp;ROUND(K5*K6,2)&amp;"     |     Var(X) = npq = "&amp;ROUND(K5*K6*(1-K6),2)&amp;"     |     1 - P = "&amp;TEXT(1-J9,"0.00%"),"")</f>
        <v>E(X) = np = 50     |     Var(X) = npq = 25     |     1 - P = 92.04%</v>
      </c>
      <c r="I12" s="108"/>
      <c r="J12" s="108"/>
      <c r="K12" s="108"/>
      <c r="L12" s="109"/>
      <c r="M12" s="70"/>
      <c r="N12" s="107" t="str">
        <f>IF(O8="","E(X) = λ = "&amp;ROUND(Q5,2)&amp;"     |     Var(X) = λ = "&amp;ROUND(Q5,2)&amp;"     |     1 - P = "&amp;TEXT(1-P9,"0.00%"),"")</f>
        <v>E(X) = λ = 2.5     |     Var(X) = λ = 2.5     |     1 - P = 78.62%</v>
      </c>
      <c r="O12" s="108"/>
      <c r="P12" s="108"/>
      <c r="Q12" s="108"/>
      <c r="R12" s="109"/>
    </row>
    <row r="13" spans="2:18" ht="11.25" customHeight="1">
      <c r="B13" s="71"/>
      <c r="C13" s="71"/>
      <c r="D13" s="71"/>
      <c r="E13" s="71"/>
      <c r="F13" s="72"/>
      <c r="G13" s="70"/>
      <c r="H13" s="73"/>
      <c r="I13" s="73"/>
      <c r="J13" s="73"/>
      <c r="K13" s="73"/>
      <c r="L13" s="70"/>
      <c r="M13" s="70"/>
      <c r="N13" s="73"/>
      <c r="O13" s="73"/>
      <c r="P13" s="73"/>
      <c r="Q13" s="73"/>
    </row>
    <row r="14" spans="2:18" ht="11.25" customHeight="1" thickBot="1">
      <c r="B14" s="74"/>
      <c r="C14" s="46"/>
      <c r="D14" s="46"/>
      <c r="E14" s="46"/>
      <c r="F14" s="47"/>
      <c r="H14" s="74"/>
      <c r="I14" s="46"/>
      <c r="J14" s="46"/>
      <c r="K14" s="46"/>
      <c r="L14" s="47"/>
      <c r="N14" s="74"/>
      <c r="O14" s="46"/>
      <c r="P14" s="46"/>
      <c r="Q14" s="46"/>
      <c r="R14" s="48"/>
    </row>
    <row r="15" spans="2:18" ht="19.5">
      <c r="B15" s="54"/>
      <c r="C15" s="110" t="s">
        <v>72</v>
      </c>
      <c r="D15" s="111"/>
      <c r="E15" s="112"/>
      <c r="F15" s="50"/>
      <c r="G15" s="51"/>
      <c r="H15" s="54"/>
      <c r="I15" s="110" t="s">
        <v>74</v>
      </c>
      <c r="J15" s="111"/>
      <c r="K15" s="112"/>
      <c r="L15" s="50"/>
      <c r="M15" s="51"/>
      <c r="N15" s="54"/>
      <c r="O15" s="110" t="s">
        <v>76</v>
      </c>
      <c r="P15" s="111"/>
      <c r="Q15" s="112"/>
      <c r="R15" s="53"/>
    </row>
    <row r="16" spans="2:18" ht="19.5">
      <c r="B16" s="54" t="s">
        <v>90</v>
      </c>
      <c r="C16" s="55" t="s">
        <v>78</v>
      </c>
      <c r="D16" s="56" t="s">
        <v>82</v>
      </c>
      <c r="E16" s="36">
        <v>0.75</v>
      </c>
      <c r="F16" s="57"/>
      <c r="G16" s="58"/>
      <c r="H16" s="54" t="s">
        <v>91</v>
      </c>
      <c r="I16" s="55" t="s">
        <v>2</v>
      </c>
      <c r="J16" s="56" t="s">
        <v>82</v>
      </c>
      <c r="K16" s="36">
        <v>50</v>
      </c>
      <c r="L16" s="57"/>
      <c r="M16" s="58"/>
      <c r="N16" s="54" t="s">
        <v>91</v>
      </c>
      <c r="O16" s="55" t="s">
        <v>2</v>
      </c>
      <c r="P16" s="56" t="s">
        <v>82</v>
      </c>
      <c r="Q16" s="36">
        <v>3</v>
      </c>
      <c r="R16" s="53"/>
    </row>
    <row r="17" spans="2:18" ht="19.5">
      <c r="B17" s="54" t="s">
        <v>92</v>
      </c>
      <c r="C17" s="55" t="s">
        <v>59</v>
      </c>
      <c r="D17" s="56" t="s">
        <v>82</v>
      </c>
      <c r="E17" s="35">
        <v>1</v>
      </c>
      <c r="F17" s="57"/>
      <c r="G17" s="58"/>
      <c r="H17" s="54" t="s">
        <v>88</v>
      </c>
      <c r="I17" s="55" t="s">
        <v>81</v>
      </c>
      <c r="J17" s="56" t="s">
        <v>82</v>
      </c>
      <c r="K17" s="35">
        <v>100</v>
      </c>
      <c r="L17" s="57"/>
      <c r="M17" s="58"/>
      <c r="N17" s="54" t="s">
        <v>96</v>
      </c>
      <c r="O17" s="55" t="s">
        <v>53</v>
      </c>
      <c r="P17" s="56" t="s">
        <v>82</v>
      </c>
      <c r="Q17" s="35">
        <v>2.5</v>
      </c>
      <c r="R17" s="53"/>
    </row>
    <row r="18" spans="2:18" ht="19.5">
      <c r="B18" s="54" t="s">
        <v>93</v>
      </c>
      <c r="C18" s="55" t="s">
        <v>58</v>
      </c>
      <c r="D18" s="56" t="s">
        <v>82</v>
      </c>
      <c r="E18" s="36">
        <v>0</v>
      </c>
      <c r="F18" s="57"/>
      <c r="G18" s="58"/>
      <c r="H18" s="54" t="s">
        <v>89</v>
      </c>
      <c r="I18" s="55" t="s">
        <v>1</v>
      </c>
      <c r="J18" s="56" t="s">
        <v>82</v>
      </c>
      <c r="K18" s="36">
        <v>0.5</v>
      </c>
      <c r="L18" s="57"/>
      <c r="M18" s="58"/>
      <c r="N18" s="54"/>
      <c r="O18" s="55"/>
      <c r="P18" s="56"/>
      <c r="Q18" s="59"/>
      <c r="R18" s="53"/>
    </row>
    <row r="19" spans="2:18" ht="19.5">
      <c r="B19" s="54"/>
      <c r="C19" s="55" t="s">
        <v>83</v>
      </c>
      <c r="D19" s="56" t="s">
        <v>83</v>
      </c>
      <c r="E19" s="59"/>
      <c r="F19" s="60"/>
      <c r="G19" s="61"/>
      <c r="H19" s="54"/>
      <c r="I19" s="55" t="s">
        <v>83</v>
      </c>
      <c r="J19" s="56" t="s">
        <v>83</v>
      </c>
      <c r="K19" s="59"/>
      <c r="L19" s="60"/>
      <c r="M19" s="61"/>
      <c r="N19" s="54"/>
      <c r="O19" s="55"/>
      <c r="P19" s="56"/>
      <c r="Q19" s="59"/>
      <c r="R19" s="53"/>
    </row>
    <row r="20" spans="2:18">
      <c r="B20" s="54"/>
      <c r="C20" s="113" t="str">
        <f>IF(E17&lt;=0,C17&amp;" must be positive!",IF(OR(E16&lt;=0,E16&gt;=1),"Must have 0 &lt; Area &lt; 1!",""))</f>
        <v/>
      </c>
      <c r="D20" s="114"/>
      <c r="E20" s="115"/>
      <c r="F20" s="64"/>
      <c r="G20" s="65"/>
      <c r="H20" s="54"/>
      <c r="I20" s="113" t="str">
        <f>IF(OR(K16&lt;&gt;INT(K16),K17&lt;&gt;INT(K17)),I16&amp;" and "&amp;I17&amp;" must be integers!",IF(K17&lt;1,I17&amp;" must be at least 1!",IF(OR(K16&lt;0,K16&gt;K17),I16&amp;" must be between 0 and "&amp;K17&amp;"!",IF(OR(K18&lt;0,K18&gt;1),I18&amp;" must be between 0 and 1!",""))))</f>
        <v/>
      </c>
      <c r="J20" s="114"/>
      <c r="K20" s="115"/>
      <c r="L20" s="64"/>
      <c r="M20" s="65"/>
      <c r="N20" s="54"/>
      <c r="O20" s="113" t="str">
        <f>IF(Q17&lt;=0,O17&amp;" must be positive!",IF(Q16&lt;&gt;INT(Q16),O16&amp;" must be an integer!",IF(Q16&lt;0,O16&amp;" must be at least 0!","")))</f>
        <v/>
      </c>
      <c r="P20" s="114"/>
      <c r="Q20" s="115"/>
      <c r="R20" s="53"/>
    </row>
    <row r="21" spans="2:18" ht="19.5" customHeight="1" thickBot="1">
      <c r="B21" s="54" t="s">
        <v>91</v>
      </c>
      <c r="C21" s="66" t="s">
        <v>86</v>
      </c>
      <c r="D21" s="116">
        <f>IF(C20="",NORMINV(E16,E18,E17),"--error--")</f>
        <v>0.67448975019608159</v>
      </c>
      <c r="E21" s="117"/>
      <c r="F21" s="67"/>
      <c r="G21" s="68"/>
      <c r="H21" s="54" t="s">
        <v>90</v>
      </c>
      <c r="I21" s="66" t="s">
        <v>84</v>
      </c>
      <c r="J21" s="116">
        <f>IF(I20="",BINOMDIST(K16,K17,K18,TRUE),"--error--")</f>
        <v>0.53979461869359024</v>
      </c>
      <c r="K21" s="117"/>
      <c r="L21" s="67"/>
      <c r="M21" s="68"/>
      <c r="N21" s="54" t="s">
        <v>90</v>
      </c>
      <c r="O21" s="66" t="s">
        <v>84</v>
      </c>
      <c r="P21" s="116">
        <f>IF(O20="",POISSON(Q16,Q17,TRUE),"")</f>
        <v>0.75757613313306982</v>
      </c>
      <c r="Q21" s="117"/>
      <c r="R21" s="53"/>
    </row>
    <row r="22" spans="2:18" ht="19.5" customHeight="1">
      <c r="B22" s="118" t="str">
        <f>IF(C20="","X~N("&amp;ROUND(E18,2)&amp;","&amp;ROUND(E17,2)&amp;"²)  =&gt;  P(X&lt;"&amp;ROUND(D21,2)&amp;") = "&amp;TEXT(E16,"0.00%"),"")</f>
        <v>X~N(0,1²)  =&gt;  P(X&lt;0.67) = 75.00%</v>
      </c>
      <c r="C22" s="119"/>
      <c r="D22" s="119"/>
      <c r="E22" s="119"/>
      <c r="F22" s="127"/>
      <c r="G22" s="69"/>
      <c r="H22" s="118" t="str">
        <f>IF(I20="","X~B("&amp;K17&amp;","&amp;ROUND(K18,2)&amp;")  =&gt;  P(X≤"&amp;K16&amp;") = "&amp;TEXT(J21,"0.00%"),"")</f>
        <v>X~B(100,0.5)  =&gt;  P(X≤50) = 53.98%</v>
      </c>
      <c r="I22" s="119"/>
      <c r="J22" s="119"/>
      <c r="K22" s="119"/>
      <c r="L22" s="127"/>
      <c r="M22" s="69"/>
      <c r="N22" s="118" t="str">
        <f>IF(O20="","X~Pₒ("&amp;ROUND(Q17,2)&amp;")  =&gt;  P(X≤"&amp;Q16&amp;") = "&amp;TEXT(P21,"0.00%"),"")</f>
        <v>X~Pₒ(2.5)  =&gt;  P(X≤3) = 75.76%</v>
      </c>
      <c r="O22" s="119"/>
      <c r="P22" s="119"/>
      <c r="Q22" s="119"/>
      <c r="R22" s="127"/>
    </row>
    <row r="23" spans="2:18" ht="15" customHeight="1">
      <c r="B23" s="120" t="s">
        <v>98</v>
      </c>
      <c r="C23" s="121"/>
      <c r="D23" s="121"/>
      <c r="E23" s="121"/>
      <c r="F23" s="122"/>
      <c r="G23" s="70"/>
      <c r="H23" s="120" t="s">
        <v>99</v>
      </c>
      <c r="I23" s="121"/>
      <c r="J23" s="121"/>
      <c r="K23" s="121"/>
      <c r="L23" s="122"/>
      <c r="M23" s="70"/>
      <c r="N23" s="120" t="s">
        <v>99</v>
      </c>
      <c r="O23" s="121"/>
      <c r="P23" s="121"/>
      <c r="Q23" s="121"/>
      <c r="R23" s="122"/>
    </row>
    <row r="24" spans="2:18" ht="15" customHeight="1">
      <c r="B24" s="107" t="str">
        <f>IF(C20="","E(X) = "&amp;C18&amp;" = "&amp;ROUND(E18,2)&amp;"     |     Var(X) = "&amp;C17&amp;"² = "&amp;ROUND(E17^2,2),"")</f>
        <v>E(X) = μ = 0     |     Var(X) = σ² = 1</v>
      </c>
      <c r="C24" s="108"/>
      <c r="D24" s="108"/>
      <c r="E24" s="108"/>
      <c r="F24" s="109"/>
      <c r="H24" s="107" t="str">
        <f>IF(I20="","E(X) = np = "&amp;ROUND(K17*K18,2)&amp;"     |     Var(X) = npq = "&amp;ROUND(K17*K18*(1-K18),2)&amp;"     |     1 - P = "&amp;TEXT(1-J21,"0.00%"),"")</f>
        <v>E(X) = np = 50     |     Var(X) = npq = 25     |     1 - P = 46.02%</v>
      </c>
      <c r="I24" s="108"/>
      <c r="J24" s="108"/>
      <c r="K24" s="108"/>
      <c r="L24" s="109"/>
      <c r="N24" s="107" t="str">
        <f>IF(O20="","E(X) = λ = "&amp;ROUND(Q17,2)&amp;"     |     Var(X) = λ = "&amp;ROUND(Q17,2)&amp;"     |     1 - P = "&amp;TEXT(1-P21,"0.00%"),"")</f>
        <v>E(X) = λ = 2.5     |     Var(X) = λ = 2.5     |     1 - P = 24.24%</v>
      </c>
      <c r="O24" s="108"/>
      <c r="P24" s="108"/>
      <c r="Q24" s="108"/>
      <c r="R24" s="109"/>
    </row>
    <row r="25" spans="2:18" ht="11.25" customHeight="1">
      <c r="B25" s="75"/>
      <c r="C25" s="75"/>
      <c r="D25" s="75"/>
      <c r="E25" s="75"/>
      <c r="I25" s="40"/>
      <c r="J25" s="40"/>
      <c r="K25" s="40"/>
      <c r="O25" s="40"/>
      <c r="P25" s="40"/>
      <c r="Q25" s="40"/>
    </row>
    <row r="26" spans="2:18">
      <c r="B26" s="75"/>
      <c r="C26" s="75"/>
      <c r="D26" s="75"/>
      <c r="E26" s="75"/>
      <c r="I26" s="40"/>
      <c r="J26" s="40"/>
      <c r="K26" s="40"/>
      <c r="O26" s="40"/>
      <c r="P26" s="40"/>
      <c r="Q26" s="40"/>
    </row>
    <row r="27" spans="2:18" ht="18.75">
      <c r="B27" s="124" t="s">
        <v>103</v>
      </c>
      <c r="C27" s="124"/>
      <c r="D27" s="124"/>
      <c r="E27" s="124"/>
      <c r="F27" s="124"/>
      <c r="H27" s="123" t="s">
        <v>104</v>
      </c>
      <c r="I27" s="123"/>
      <c r="J27" s="123"/>
      <c r="K27" s="123"/>
      <c r="L27" s="123"/>
      <c r="M27" s="123"/>
      <c r="N27" s="123"/>
      <c r="O27" s="123"/>
      <c r="P27" s="123"/>
      <c r="Q27" s="123"/>
      <c r="R27" s="123"/>
    </row>
    <row r="28" spans="2:18" ht="11.25" customHeight="1" thickBot="1">
      <c r="B28" s="43"/>
      <c r="C28" s="44"/>
      <c r="D28" s="45"/>
      <c r="E28" s="46"/>
      <c r="F28" s="78"/>
      <c r="G28" s="82"/>
      <c r="H28" s="74"/>
      <c r="I28" s="46"/>
      <c r="J28" s="46"/>
      <c r="K28" s="46"/>
      <c r="L28" s="47"/>
      <c r="M28" s="65"/>
      <c r="N28" s="74"/>
      <c r="O28" s="46"/>
      <c r="P28" s="46"/>
      <c r="Q28" s="46"/>
      <c r="R28" s="48"/>
    </row>
    <row r="29" spans="2:18" ht="19.5">
      <c r="B29" s="49">
        <v>7</v>
      </c>
      <c r="C29" s="110" t="s">
        <v>70</v>
      </c>
      <c r="D29" s="111"/>
      <c r="E29" s="112"/>
      <c r="F29" s="51"/>
      <c r="G29" s="82"/>
      <c r="H29" s="54"/>
      <c r="I29" s="110" t="s">
        <v>106</v>
      </c>
      <c r="J29" s="111"/>
      <c r="K29" s="112"/>
      <c r="L29" s="50"/>
      <c r="M29" s="65"/>
      <c r="N29" s="54"/>
      <c r="O29" s="110" t="s">
        <v>107</v>
      </c>
      <c r="P29" s="111"/>
      <c r="Q29" s="112"/>
      <c r="R29" s="53"/>
    </row>
    <row r="30" spans="2:18" ht="19.5">
      <c r="B30" s="54" t="s">
        <v>100</v>
      </c>
      <c r="C30" s="55" t="s">
        <v>2</v>
      </c>
      <c r="D30" s="56" t="s">
        <v>82</v>
      </c>
      <c r="E30" s="36">
        <v>20</v>
      </c>
      <c r="F30" s="58"/>
      <c r="G30" s="82"/>
      <c r="H30" s="54" t="s">
        <v>88</v>
      </c>
      <c r="I30" s="55" t="s">
        <v>81</v>
      </c>
      <c r="J30" s="56" t="s">
        <v>82</v>
      </c>
      <c r="K30" s="36">
        <v>30</v>
      </c>
      <c r="L30" s="57"/>
      <c r="M30" s="65"/>
      <c r="N30" s="54" t="s">
        <v>96</v>
      </c>
      <c r="O30" s="55" t="s">
        <v>53</v>
      </c>
      <c r="P30" s="56" t="s">
        <v>82</v>
      </c>
      <c r="Q30" s="36">
        <v>1</v>
      </c>
      <c r="R30" s="53"/>
    </row>
    <row r="31" spans="2:18" ht="19.5">
      <c r="B31" s="54" t="s">
        <v>92</v>
      </c>
      <c r="C31" s="55" t="s">
        <v>59</v>
      </c>
      <c r="D31" s="56" t="s">
        <v>82</v>
      </c>
      <c r="E31" s="35">
        <v>10</v>
      </c>
      <c r="F31" s="58"/>
      <c r="G31" s="82"/>
      <c r="H31" s="54" t="s">
        <v>89</v>
      </c>
      <c r="I31" s="55" t="s">
        <v>1</v>
      </c>
      <c r="J31" s="56" t="s">
        <v>82</v>
      </c>
      <c r="K31" s="35">
        <v>0.25</v>
      </c>
      <c r="L31" s="57"/>
      <c r="M31" s="65"/>
      <c r="N31" s="54"/>
      <c r="O31" s="55"/>
      <c r="P31" s="56"/>
      <c r="Q31" s="59"/>
      <c r="R31" s="53"/>
    </row>
    <row r="32" spans="2:18" ht="19.5">
      <c r="B32" s="54" t="s">
        <v>93</v>
      </c>
      <c r="C32" s="55" t="s">
        <v>58</v>
      </c>
      <c r="D32" s="56" t="s">
        <v>82</v>
      </c>
      <c r="E32" s="36">
        <v>20</v>
      </c>
      <c r="F32" s="58"/>
      <c r="G32" s="82"/>
      <c r="H32" s="54"/>
      <c r="I32" s="113" t="str">
        <f>IF(K30&lt;&gt;INT(K30),I30&amp;" must be an integer!",IF(K30&lt;1,I30&amp;" must be at least 1!",IF(OR(K31&lt;0,K31&gt;1),I31&amp;" must be between 0 and 1!","")))</f>
        <v/>
      </c>
      <c r="J32" s="114"/>
      <c r="K32" s="115"/>
      <c r="L32" s="60"/>
      <c r="M32" s="65"/>
      <c r="N32" s="54"/>
      <c r="O32" s="113" t="str">
        <f>IF(Q30&lt;0,O30&amp;" must be at least 0!","")</f>
        <v/>
      </c>
      <c r="P32" s="114"/>
      <c r="Q32" s="115"/>
      <c r="R32" s="53"/>
    </row>
    <row r="33" spans="2:19" ht="19.5">
      <c r="B33" s="54"/>
      <c r="C33" s="55"/>
      <c r="D33" s="56"/>
      <c r="E33" s="59"/>
      <c r="F33" s="58"/>
      <c r="G33" s="82"/>
      <c r="H33" s="54" t="s">
        <v>87</v>
      </c>
      <c r="I33" s="130" t="s">
        <v>2</v>
      </c>
      <c r="J33" s="131"/>
      <c r="K33" s="92" t="s">
        <v>105</v>
      </c>
      <c r="L33" s="64"/>
      <c r="M33" s="65"/>
      <c r="N33" s="54" t="s">
        <v>95</v>
      </c>
      <c r="O33" s="130" t="s">
        <v>2</v>
      </c>
      <c r="P33" s="131"/>
      <c r="Q33" s="92" t="s">
        <v>105</v>
      </c>
      <c r="R33" s="53"/>
    </row>
    <row r="34" spans="2:19" ht="15" customHeight="1">
      <c r="B34" s="54"/>
      <c r="C34" s="113" t="str">
        <f>IF(E31&lt;=0,C31&amp;" must be positive!","")</f>
        <v/>
      </c>
      <c r="D34" s="114"/>
      <c r="E34" s="115"/>
      <c r="F34" s="63"/>
      <c r="G34" s="82"/>
      <c r="H34" s="85">
        <v>1</v>
      </c>
      <c r="I34" s="125">
        <v>25</v>
      </c>
      <c r="J34" s="126"/>
      <c r="K34" s="93">
        <f t="shared" ref="K34:K43" si="0">IFERROR(IF($I$32="",IF(I34="","",IF(I34&lt;&gt;INT(I34),"x not integer!",IF(I34&lt;0,"x negative!",IF(I34&gt;$K$30,"x too big!",BINOMDIST(I34,$K$30,$K$31,FALSE))))),IF(I34="","","--error--")),"--error--")</f>
        <v>3.0035833195607412E-11</v>
      </c>
      <c r="L34" s="86"/>
      <c r="M34" s="76"/>
      <c r="N34" s="85">
        <v>1</v>
      </c>
      <c r="O34" s="125">
        <v>0</v>
      </c>
      <c r="P34" s="126"/>
      <c r="Q34" s="93">
        <f>IFERROR(IF($O$32="",IF(O34="","",IF(O34&lt;&gt;INT(O34),"x not integer!",IF(O34&lt;0,"x negative!",POISSON(O34,$Q$30,FALSE)))),"--error--"),"--error--")</f>
        <v>0.36787944117144911</v>
      </c>
      <c r="R34" s="86"/>
      <c r="S34" s="76"/>
    </row>
    <row r="35" spans="2:19" ht="19.5" customHeight="1" thickBot="1">
      <c r="B35" s="54" t="s">
        <v>101</v>
      </c>
      <c r="C35" s="66" t="s">
        <v>85</v>
      </c>
      <c r="D35" s="116">
        <f>IF(C34="",NORMDIST(E30,E32,E31,FALSE),"--error--")</f>
        <v>3.9894228040143268E-2</v>
      </c>
      <c r="E35" s="117"/>
      <c r="F35" s="68"/>
      <c r="G35" s="82"/>
      <c r="H35" s="85">
        <v>2</v>
      </c>
      <c r="I35" s="125">
        <v>0</v>
      </c>
      <c r="J35" s="126"/>
      <c r="K35" s="93">
        <f t="shared" si="0"/>
        <v>1.7858209017001484E-4</v>
      </c>
      <c r="L35" s="86"/>
      <c r="M35" s="76"/>
      <c r="N35" s="85">
        <v>2</v>
      </c>
      <c r="O35" s="125">
        <v>1</v>
      </c>
      <c r="P35" s="126"/>
      <c r="Q35" s="93">
        <f t="shared" ref="Q35:Q43" si="1">IFERROR(IF($O$32="",IF(O35="","",IF(O35&lt;&gt;INT(O35),"x not integer!",IF(O35&lt;0,"x negative!",POISSON(O35,$Q$30,FALSE)))),"--error--"),"--error--")</f>
        <v>0.36787944117144911</v>
      </c>
      <c r="R35" s="86"/>
      <c r="S35" s="76"/>
    </row>
    <row r="36" spans="2:19" ht="19.5" customHeight="1">
      <c r="B36" s="118" t="str">
        <f>IF(C34="","X~N("&amp;ROUND(E32,2)&amp;","&amp;ROUND(E31,2)&amp;"²)  =&gt;  PD("&amp;ROUND(E30,2)&amp;") = "&amp;TEXT(D35,"0.0000"),"")</f>
        <v>X~N(20,10²)  =&gt;  PD(20) = 0.0399</v>
      </c>
      <c r="C36" s="119"/>
      <c r="D36" s="119"/>
      <c r="E36" s="119"/>
      <c r="F36" s="119"/>
      <c r="G36" s="82"/>
      <c r="H36" s="85">
        <v>3</v>
      </c>
      <c r="I36" s="125">
        <v>30</v>
      </c>
      <c r="J36" s="126"/>
      <c r="K36" s="93">
        <f t="shared" si="0"/>
        <v>8.6736173798840509E-19</v>
      </c>
      <c r="L36" s="86"/>
      <c r="M36" s="76"/>
      <c r="N36" s="85">
        <v>3</v>
      </c>
      <c r="O36" s="125">
        <v>2</v>
      </c>
      <c r="P36" s="126"/>
      <c r="Q36" s="93">
        <f t="shared" si="1"/>
        <v>0.18393972058572455</v>
      </c>
      <c r="R36" s="86"/>
      <c r="S36" s="76"/>
    </row>
    <row r="37" spans="2:19" ht="19.5" customHeight="1">
      <c r="B37" s="120" t="s">
        <v>102</v>
      </c>
      <c r="C37" s="121"/>
      <c r="D37" s="121"/>
      <c r="E37" s="121"/>
      <c r="F37" s="121"/>
      <c r="G37" s="82"/>
      <c r="H37" s="85">
        <v>4</v>
      </c>
      <c r="I37" s="125"/>
      <c r="J37" s="126"/>
      <c r="K37" s="93" t="str">
        <f t="shared" si="0"/>
        <v/>
      </c>
      <c r="L37" s="86"/>
      <c r="M37" s="76"/>
      <c r="N37" s="85">
        <v>4</v>
      </c>
      <c r="O37" s="125">
        <v>3</v>
      </c>
      <c r="P37" s="126"/>
      <c r="Q37" s="93">
        <f t="shared" si="1"/>
        <v>6.1313240195241515E-2</v>
      </c>
      <c r="R37" s="86"/>
      <c r="S37" s="76"/>
    </row>
    <row r="38" spans="2:19" ht="19.5" customHeight="1">
      <c r="B38" s="105" t="str">
        <f>IF(C34="","E(X) = "&amp;C32&amp;" = "&amp;ROUND(E32,2)&amp;"     and     Var(X) = "&amp;C31&amp;"² = "&amp;ROUND(E31^2,2),"")</f>
        <v>E(X) = μ = 20     and     Var(X) = σ² = 100</v>
      </c>
      <c r="C38" s="106"/>
      <c r="D38" s="106"/>
      <c r="E38" s="106"/>
      <c r="F38" s="106"/>
      <c r="G38" s="82"/>
      <c r="H38" s="85">
        <v>5</v>
      </c>
      <c r="I38" s="125">
        <v>34</v>
      </c>
      <c r="J38" s="126"/>
      <c r="K38" s="93" t="str">
        <f t="shared" si="0"/>
        <v>x too big!</v>
      </c>
      <c r="L38" s="86"/>
      <c r="M38" s="76"/>
      <c r="N38" s="85">
        <v>5</v>
      </c>
      <c r="O38" s="125">
        <v>4</v>
      </c>
      <c r="P38" s="126"/>
      <c r="Q38" s="93">
        <f t="shared" si="1"/>
        <v>1.5328310048810379E-2</v>
      </c>
      <c r="R38" s="86"/>
      <c r="S38" s="76"/>
    </row>
    <row r="39" spans="2:19" ht="19.5" customHeight="1">
      <c r="G39" s="65"/>
      <c r="H39" s="87">
        <v>6</v>
      </c>
      <c r="I39" s="125">
        <v>2.5</v>
      </c>
      <c r="J39" s="126"/>
      <c r="K39" s="93" t="str">
        <f t="shared" si="0"/>
        <v>x not integer!</v>
      </c>
      <c r="L39" s="86"/>
      <c r="M39" s="76"/>
      <c r="N39" s="87">
        <v>6</v>
      </c>
      <c r="O39" s="125">
        <v>5</v>
      </c>
      <c r="P39" s="126"/>
      <c r="Q39" s="93">
        <f t="shared" si="1"/>
        <v>3.0656620097620759E-3</v>
      </c>
      <c r="R39" s="86"/>
      <c r="S39" s="76"/>
    </row>
    <row r="40" spans="2:19" ht="19.5">
      <c r="G40" s="65"/>
      <c r="H40" s="77">
        <f>H39+1</f>
        <v>7</v>
      </c>
      <c r="I40" s="125">
        <v>-12</v>
      </c>
      <c r="J40" s="126"/>
      <c r="K40" s="93" t="str">
        <f>IFERROR(IF($I$32="",IF(I40="","",IF(I40&lt;&gt;INT(I40),"x not integer!",IF(I40&lt;0,"x negative!",IF(I40&gt;$K$30,"x too big!",BINOMDIST(I40,$K$30,$K$31,FALSE))))),IF(I40="","","--error--")),"--error--")</f>
        <v>x negative!</v>
      </c>
      <c r="L40" s="86"/>
      <c r="M40" s="76"/>
      <c r="N40" s="77">
        <f>N39+1</f>
        <v>7</v>
      </c>
      <c r="O40" s="125">
        <v>-1</v>
      </c>
      <c r="P40" s="126"/>
      <c r="Q40" s="93" t="str">
        <f t="shared" si="1"/>
        <v>x negative!</v>
      </c>
      <c r="R40" s="86"/>
      <c r="S40" s="76"/>
    </row>
    <row r="41" spans="2:19" ht="19.5">
      <c r="G41" s="65"/>
      <c r="H41" s="77">
        <f t="shared" ref="H41:H43" si="2">H40+1</f>
        <v>8</v>
      </c>
      <c r="I41" s="125" t="s">
        <v>110</v>
      </c>
      <c r="J41" s="126"/>
      <c r="K41" s="93" t="str">
        <f t="shared" ref="K41:K43" si="3">IFERROR(IF($I$32="",IF(I41="","",IF(I41&lt;&gt;INT(I41),"x not integer!",IF(I41&lt;0,"x negative!",IF(I41&gt;$K$30,"x too big!",BINOMDIST(I41,$K$30,$K$31,FALSE))))),IF(I41="","","--error--")),"--error--")</f>
        <v>--error--</v>
      </c>
      <c r="L41" s="86"/>
      <c r="M41" s="76"/>
      <c r="N41" s="77">
        <f t="shared" ref="N41:N43" si="4">N40+1</f>
        <v>8</v>
      </c>
      <c r="O41" s="125">
        <v>0.5</v>
      </c>
      <c r="P41" s="126"/>
      <c r="Q41" s="93" t="str">
        <f t="shared" si="1"/>
        <v>x not integer!</v>
      </c>
      <c r="R41" s="86"/>
      <c r="S41" s="76"/>
    </row>
    <row r="42" spans="2:19" ht="19.5">
      <c r="G42" s="65"/>
      <c r="H42" s="77">
        <f t="shared" si="2"/>
        <v>9</v>
      </c>
      <c r="I42" s="125"/>
      <c r="J42" s="126"/>
      <c r="K42" s="93" t="str">
        <f t="shared" si="3"/>
        <v/>
      </c>
      <c r="L42" s="86"/>
      <c r="M42" s="76"/>
      <c r="N42" s="77">
        <f t="shared" si="4"/>
        <v>9</v>
      </c>
      <c r="O42" s="125" t="s">
        <v>110</v>
      </c>
      <c r="P42" s="126"/>
      <c r="Q42" s="93" t="str">
        <f t="shared" si="1"/>
        <v>--error--</v>
      </c>
      <c r="R42" s="86"/>
      <c r="S42" s="76"/>
    </row>
    <row r="43" spans="2:19" ht="20.25" thickBot="1">
      <c r="G43" s="65"/>
      <c r="H43" s="77">
        <f t="shared" si="2"/>
        <v>10</v>
      </c>
      <c r="I43" s="128"/>
      <c r="J43" s="129"/>
      <c r="K43" s="94" t="str">
        <f t="shared" si="3"/>
        <v/>
      </c>
      <c r="L43" s="86"/>
      <c r="M43" s="76"/>
      <c r="N43" s="77">
        <f t="shared" si="4"/>
        <v>10</v>
      </c>
      <c r="O43" s="128"/>
      <c r="P43" s="129"/>
      <c r="Q43" s="94" t="str">
        <f t="shared" si="1"/>
        <v/>
      </c>
      <c r="R43" s="86"/>
      <c r="S43" s="76"/>
    </row>
    <row r="44" spans="2:19" ht="18.75">
      <c r="G44" s="65"/>
      <c r="H44" s="91" t="str">
        <f>IF(I32="","X~B("&amp;$K$30&amp;","&amp;ROUND($K$31,2)&amp;")  =&gt;  ","")</f>
        <v xml:space="preserve">X~B(30,0.25)  =&gt;  </v>
      </c>
      <c r="I44" s="132" t="str">
        <f t="shared" ref="I44:I53" si="5">IF(I34="","","P(X="&amp;I34&amp;") = ")</f>
        <v xml:space="preserve">P(X=25) = </v>
      </c>
      <c r="J44" s="132"/>
      <c r="K44" s="76" t="str">
        <f t="shared" ref="K44:K53" si="6">IF(ISNUMBER(K34),TEXT(K34,"0.00%"),K34)</f>
        <v>0.00%</v>
      </c>
      <c r="L44" s="86"/>
      <c r="M44" s="76"/>
      <c r="N44" s="91" t="str">
        <f>IF(O32="","X~Pₒ("&amp;ROUND($Q$30,2)&amp;")  =&gt;  ","")</f>
        <v xml:space="preserve">X~Pₒ(1)  =&gt;  </v>
      </c>
      <c r="O44" s="132" t="str">
        <f t="shared" ref="O44:O53" si="7">IF(O34="","","P(X="&amp;O34&amp;") = ")</f>
        <v xml:space="preserve">P(X=0) = </v>
      </c>
      <c r="P44" s="132"/>
      <c r="Q44" s="76" t="str">
        <f t="shared" ref="Q44:Q53" si="8">IF(ISNUMBER(Q34),TEXT(Q34,"0.00%"),Q34)</f>
        <v>36.79%</v>
      </c>
      <c r="R44" s="53"/>
    </row>
    <row r="45" spans="2:19" ht="18.75">
      <c r="G45" s="65"/>
      <c r="H45" s="90"/>
      <c r="I45" s="132" t="str">
        <f t="shared" si="5"/>
        <v xml:space="preserve">P(X=0) = </v>
      </c>
      <c r="J45" s="132"/>
      <c r="K45" s="76" t="str">
        <f t="shared" si="6"/>
        <v>0.02%</v>
      </c>
      <c r="L45" s="86"/>
      <c r="M45" s="76"/>
      <c r="N45" s="90"/>
      <c r="O45" s="132" t="str">
        <f t="shared" si="7"/>
        <v xml:space="preserve">P(X=1) = </v>
      </c>
      <c r="P45" s="132"/>
      <c r="Q45" s="76" t="str">
        <f t="shared" si="8"/>
        <v>36.79%</v>
      </c>
      <c r="R45" s="53"/>
    </row>
    <row r="46" spans="2:19" ht="18.75">
      <c r="G46" s="65"/>
      <c r="H46" s="90"/>
      <c r="I46" s="132" t="str">
        <f t="shared" si="5"/>
        <v xml:space="preserve">P(X=30) = </v>
      </c>
      <c r="J46" s="132"/>
      <c r="K46" s="76" t="str">
        <f t="shared" si="6"/>
        <v>0.00%</v>
      </c>
      <c r="L46" s="64"/>
      <c r="N46" s="90"/>
      <c r="O46" s="132" t="str">
        <f t="shared" si="7"/>
        <v xml:space="preserve">P(X=2) = </v>
      </c>
      <c r="P46" s="132"/>
      <c r="Q46" s="76" t="str">
        <f t="shared" si="8"/>
        <v>18.39%</v>
      </c>
      <c r="R46" s="53"/>
    </row>
    <row r="47" spans="2:19" ht="18.75">
      <c r="G47" s="65"/>
      <c r="H47" s="90"/>
      <c r="I47" s="132" t="str">
        <f t="shared" si="5"/>
        <v/>
      </c>
      <c r="J47" s="132"/>
      <c r="K47" s="76" t="str">
        <f t="shared" si="6"/>
        <v/>
      </c>
      <c r="L47" s="64"/>
      <c r="N47" s="90"/>
      <c r="O47" s="132" t="str">
        <f t="shared" si="7"/>
        <v xml:space="preserve">P(X=3) = </v>
      </c>
      <c r="P47" s="132"/>
      <c r="Q47" s="76" t="str">
        <f t="shared" si="8"/>
        <v>6.13%</v>
      </c>
      <c r="R47" s="53"/>
    </row>
    <row r="48" spans="2:19" ht="18.75">
      <c r="G48" s="65"/>
      <c r="H48" s="90"/>
      <c r="I48" s="132" t="str">
        <f t="shared" si="5"/>
        <v xml:space="preserve">P(X=34) = </v>
      </c>
      <c r="J48" s="132"/>
      <c r="K48" s="76" t="str">
        <f t="shared" si="6"/>
        <v>x too big!</v>
      </c>
      <c r="L48" s="64"/>
      <c r="N48" s="90"/>
      <c r="O48" s="132" t="str">
        <f t="shared" si="7"/>
        <v xml:space="preserve">P(X=4) = </v>
      </c>
      <c r="P48" s="132"/>
      <c r="Q48" s="76" t="str">
        <f t="shared" si="8"/>
        <v>1.53%</v>
      </c>
      <c r="R48" s="53"/>
    </row>
    <row r="49" spans="7:18" ht="18.75">
      <c r="G49" s="65"/>
      <c r="H49" s="90"/>
      <c r="I49" s="132" t="str">
        <f t="shared" si="5"/>
        <v xml:space="preserve">P(X=2.5) = </v>
      </c>
      <c r="J49" s="132"/>
      <c r="K49" s="76" t="str">
        <f t="shared" si="6"/>
        <v>x not integer!</v>
      </c>
      <c r="L49" s="64"/>
      <c r="N49" s="90"/>
      <c r="O49" s="132" t="str">
        <f t="shared" si="7"/>
        <v xml:space="preserve">P(X=5) = </v>
      </c>
      <c r="P49" s="132"/>
      <c r="Q49" s="76" t="str">
        <f t="shared" si="8"/>
        <v>0.31%</v>
      </c>
      <c r="R49" s="53"/>
    </row>
    <row r="50" spans="7:18" ht="18.75">
      <c r="G50" s="65"/>
      <c r="H50" s="90"/>
      <c r="I50" s="132" t="str">
        <f t="shared" si="5"/>
        <v xml:space="preserve">P(X=-12) = </v>
      </c>
      <c r="J50" s="132"/>
      <c r="K50" s="76" t="str">
        <f t="shared" si="6"/>
        <v>x negative!</v>
      </c>
      <c r="L50" s="64"/>
      <c r="N50" s="90"/>
      <c r="O50" s="132" t="str">
        <f t="shared" si="7"/>
        <v xml:space="preserve">P(X=-1) = </v>
      </c>
      <c r="P50" s="132"/>
      <c r="Q50" s="76" t="str">
        <f t="shared" si="8"/>
        <v>x negative!</v>
      </c>
      <c r="R50" s="53"/>
    </row>
    <row r="51" spans="7:18" ht="18.75">
      <c r="G51" s="65"/>
      <c r="H51" s="90"/>
      <c r="I51" s="132" t="str">
        <f t="shared" si="5"/>
        <v xml:space="preserve">P(X=k) = </v>
      </c>
      <c r="J51" s="132"/>
      <c r="K51" s="76" t="str">
        <f t="shared" si="6"/>
        <v>--error--</v>
      </c>
      <c r="L51" s="64"/>
      <c r="N51" s="90"/>
      <c r="O51" s="132" t="str">
        <f t="shared" si="7"/>
        <v xml:space="preserve">P(X=0.5) = </v>
      </c>
      <c r="P51" s="132"/>
      <c r="Q51" s="76" t="str">
        <f t="shared" si="8"/>
        <v>x not integer!</v>
      </c>
      <c r="R51" s="53"/>
    </row>
    <row r="52" spans="7:18" ht="18.75">
      <c r="G52" s="65"/>
      <c r="H52" s="90"/>
      <c r="I52" s="132" t="str">
        <f t="shared" si="5"/>
        <v/>
      </c>
      <c r="J52" s="132"/>
      <c r="K52" s="76" t="str">
        <f t="shared" si="6"/>
        <v/>
      </c>
      <c r="L52" s="64"/>
      <c r="N52" s="90"/>
      <c r="O52" s="132" t="str">
        <f t="shared" si="7"/>
        <v xml:space="preserve">P(X=k) = </v>
      </c>
      <c r="P52" s="132"/>
      <c r="Q52" s="76" t="str">
        <f t="shared" si="8"/>
        <v>--error--</v>
      </c>
      <c r="R52" s="53"/>
    </row>
    <row r="53" spans="7:18" ht="18.75">
      <c r="G53" s="65"/>
      <c r="H53" s="90" t="str">
        <f>IF(I43="","","P(X="&amp;I43&amp;") = "&amp;IF(ISNUMBER(K43),TEXT(K43,"0.00%"),"--error--"))</f>
        <v/>
      </c>
      <c r="I53" s="119" t="str">
        <f t="shared" si="5"/>
        <v/>
      </c>
      <c r="J53" s="119"/>
      <c r="K53" s="76" t="str">
        <f t="shared" si="6"/>
        <v/>
      </c>
      <c r="L53" s="64"/>
      <c r="N53" s="90"/>
      <c r="O53" s="132" t="str">
        <f t="shared" si="7"/>
        <v/>
      </c>
      <c r="P53" s="132"/>
      <c r="Q53" s="76" t="str">
        <f t="shared" si="8"/>
        <v/>
      </c>
      <c r="R53" s="53"/>
    </row>
    <row r="54" spans="7:18">
      <c r="G54" s="65"/>
      <c r="H54" s="79"/>
      <c r="I54" s="88"/>
      <c r="J54" s="88"/>
      <c r="K54" s="88"/>
      <c r="L54" s="80"/>
      <c r="N54" s="79"/>
      <c r="O54" s="89"/>
      <c r="P54" s="89"/>
      <c r="Q54" s="89"/>
      <c r="R54" s="81"/>
    </row>
    <row r="55" spans="7:18"/>
    <row r="56" spans="7:18" ht="15.75" thickBot="1">
      <c r="H56" s="74"/>
      <c r="I56" s="46"/>
      <c r="J56" s="46"/>
      <c r="K56" s="46"/>
      <c r="L56" s="47"/>
      <c r="M56" s="65"/>
      <c r="N56" s="74"/>
      <c r="O56" s="46"/>
      <c r="P56" s="46"/>
      <c r="Q56" s="46"/>
      <c r="R56" s="48"/>
    </row>
    <row r="57" spans="7:18" ht="19.5">
      <c r="H57" s="54"/>
      <c r="I57" s="110" t="s">
        <v>108</v>
      </c>
      <c r="J57" s="111"/>
      <c r="K57" s="112"/>
      <c r="L57" s="50"/>
      <c r="M57" s="65"/>
      <c r="N57" s="54"/>
      <c r="O57" s="110" t="s">
        <v>109</v>
      </c>
      <c r="P57" s="111"/>
      <c r="Q57" s="112"/>
      <c r="R57" s="53"/>
    </row>
    <row r="58" spans="7:18" ht="19.5">
      <c r="H58" s="54" t="s">
        <v>88</v>
      </c>
      <c r="I58" s="55" t="s">
        <v>81</v>
      </c>
      <c r="J58" s="56" t="s">
        <v>82</v>
      </c>
      <c r="K58" s="36">
        <v>30</v>
      </c>
      <c r="L58" s="57"/>
      <c r="M58" s="65"/>
      <c r="N58" s="54" t="s">
        <v>96</v>
      </c>
      <c r="O58" s="55" t="s">
        <v>53</v>
      </c>
      <c r="P58" s="56" t="s">
        <v>82</v>
      </c>
      <c r="Q58" s="36">
        <v>15</v>
      </c>
      <c r="R58" s="53"/>
    </row>
    <row r="59" spans="7:18" ht="19.5">
      <c r="H59" s="54" t="s">
        <v>89</v>
      </c>
      <c r="I59" s="55" t="s">
        <v>1</v>
      </c>
      <c r="J59" s="56" t="s">
        <v>82</v>
      </c>
      <c r="K59" s="35">
        <v>0.5</v>
      </c>
      <c r="L59" s="57"/>
      <c r="M59" s="65"/>
      <c r="N59" s="54"/>
      <c r="O59" s="55"/>
      <c r="P59" s="56"/>
      <c r="Q59" s="59"/>
      <c r="R59" s="53"/>
    </row>
    <row r="60" spans="7:18" ht="19.5">
      <c r="H60" s="54"/>
      <c r="I60" s="113" t="str">
        <f>IF(K58&lt;&gt;INT(K58),I58&amp;" must be an integer!",IF(K58&lt;1,I58&amp;" must be at least 1!",IF(OR(K59&lt;0,K59&gt;1),I59&amp;" must be between 0 and 1!","")))</f>
        <v/>
      </c>
      <c r="J60" s="114"/>
      <c r="K60" s="115"/>
      <c r="L60" s="60"/>
      <c r="M60" s="65"/>
      <c r="N60" s="54"/>
      <c r="O60" s="113" t="str">
        <f>IF(Q58&lt;0,O58&amp;" must be at least 0!","")</f>
        <v/>
      </c>
      <c r="P60" s="114"/>
      <c r="Q60" s="115"/>
      <c r="R60" s="53"/>
    </row>
    <row r="61" spans="7:18" ht="19.5">
      <c r="H61" s="54" t="s">
        <v>87</v>
      </c>
      <c r="I61" s="130" t="s">
        <v>2</v>
      </c>
      <c r="J61" s="131"/>
      <c r="K61" s="92" t="s">
        <v>105</v>
      </c>
      <c r="L61" s="64"/>
      <c r="M61" s="65"/>
      <c r="N61" s="54" t="s">
        <v>95</v>
      </c>
      <c r="O61" s="130" t="s">
        <v>2</v>
      </c>
      <c r="P61" s="131"/>
      <c r="Q61" s="92" t="s">
        <v>105</v>
      </c>
      <c r="R61" s="53"/>
    </row>
    <row r="62" spans="7:18" ht="19.5">
      <c r="H62" s="85">
        <v>1</v>
      </c>
      <c r="I62" s="125">
        <v>13</v>
      </c>
      <c r="J62" s="126"/>
      <c r="K62" s="93">
        <f>IFERROR(IF($I$60="",IF(I62="","",IF(I62&lt;&gt;INT(I62),"x not integer!",IF(I62&lt;0,"x negative!",IF(I62&gt;$K$58,"x too big!",BINOMDIST(I62,$K$58,$K$59,TRUE))))),IF(I62="","","--error--")),"--error--")</f>
        <v>0.29233235586434619</v>
      </c>
      <c r="L62" s="86"/>
      <c r="M62" s="76"/>
      <c r="N62" s="85">
        <v>1</v>
      </c>
      <c r="O62" s="125">
        <v>13</v>
      </c>
      <c r="P62" s="126"/>
      <c r="Q62" s="93">
        <f>IFERROR(IF($O$60="",IF(O62="","",IF(O62&lt;&gt;INT(O62),"x not integer!",IF(O62&lt;0,"x negative!",POISSON(O62,$Q$58,TRUE)))),IF(O62="","","--error--")),"--error--")</f>
        <v>0.36321784227948323</v>
      </c>
      <c r="R62" s="86"/>
    </row>
    <row r="63" spans="7:18" ht="19.5">
      <c r="H63" s="85">
        <v>2</v>
      </c>
      <c r="I63" s="125">
        <v>14</v>
      </c>
      <c r="J63" s="126"/>
      <c r="K63" s="93">
        <f t="shared" ref="K63:K71" si="9">IFERROR(IF($I$60="",IF(I63="","",IF(I63&lt;&gt;INT(I63),"x not integer!",IF(I63&lt;0,"x negative!",IF(I63&gt;$K$58,"x too big!",BINOMDIST(I63,$K$58,$K$59,TRUE))))),IF(I63="","","--error--")),"--error--")</f>
        <v>0.42776777595281629</v>
      </c>
      <c r="L63" s="86"/>
      <c r="M63" s="76"/>
      <c r="N63" s="85">
        <v>2</v>
      </c>
      <c r="O63" s="125">
        <v>14</v>
      </c>
      <c r="P63" s="126"/>
      <c r="Q63" s="93">
        <f t="shared" ref="Q63:Q71" si="10">IFERROR(IF($O$60="",IF(O63="","",IF(O63&lt;&gt;INT(O63),"x not integer!",IF(O63&lt;0,"x negative!",POISSON(O63,$Q$58,TRUE)))),IF(O63="","","--error--")),"--error--")</f>
        <v>0.46565370894401942</v>
      </c>
      <c r="R63" s="86"/>
    </row>
    <row r="64" spans="7:18" ht="19.5">
      <c r="H64" s="85">
        <v>3</v>
      </c>
      <c r="I64" s="125">
        <v>15</v>
      </c>
      <c r="J64" s="126"/>
      <c r="K64" s="93">
        <f t="shared" si="9"/>
        <v>0.57223222404718443</v>
      </c>
      <c r="L64" s="86"/>
      <c r="M64" s="76"/>
      <c r="N64" s="85">
        <v>3</v>
      </c>
      <c r="O64" s="125">
        <v>15</v>
      </c>
      <c r="P64" s="126"/>
      <c r="Q64" s="93">
        <f t="shared" si="10"/>
        <v>0.56808957560855577</v>
      </c>
      <c r="R64" s="86"/>
    </row>
    <row r="65" spans="8:18" ht="19.5">
      <c r="H65" s="85">
        <v>4</v>
      </c>
      <c r="I65" s="125">
        <v>16</v>
      </c>
      <c r="J65" s="126"/>
      <c r="K65" s="93">
        <f t="shared" si="9"/>
        <v>0.70766764413565453</v>
      </c>
      <c r="L65" s="86"/>
      <c r="M65" s="76"/>
      <c r="N65" s="85">
        <v>4</v>
      </c>
      <c r="O65" s="125">
        <v>16</v>
      </c>
      <c r="P65" s="126"/>
      <c r="Q65" s="93">
        <f t="shared" si="10"/>
        <v>0.66412320060655883</v>
      </c>
      <c r="R65" s="86"/>
    </row>
    <row r="66" spans="8:18" ht="19.5">
      <c r="H66" s="85">
        <v>5</v>
      </c>
      <c r="I66" s="125">
        <v>17</v>
      </c>
      <c r="J66" s="126"/>
      <c r="K66" s="93">
        <f t="shared" si="9"/>
        <v>0.81920269597321815</v>
      </c>
      <c r="L66" s="86"/>
      <c r="M66" s="76"/>
      <c r="N66" s="85">
        <v>5</v>
      </c>
      <c r="O66" s="125">
        <v>17</v>
      </c>
      <c r="P66" s="126"/>
      <c r="Q66" s="93">
        <f t="shared" si="10"/>
        <v>0.74885875207538477</v>
      </c>
      <c r="R66" s="86"/>
    </row>
    <row r="67" spans="8:18" ht="19.5">
      <c r="H67" s="87">
        <v>6</v>
      </c>
      <c r="I67" s="125">
        <v>18</v>
      </c>
      <c r="J67" s="126"/>
      <c r="K67" s="93">
        <f t="shared" si="9"/>
        <v>0.89975578896701414</v>
      </c>
      <c r="L67" s="86"/>
      <c r="M67" s="76"/>
      <c r="N67" s="87">
        <v>6</v>
      </c>
      <c r="O67" s="125">
        <v>18</v>
      </c>
      <c r="P67" s="126"/>
      <c r="Q67" s="93">
        <f t="shared" si="10"/>
        <v>0.8194717116327398</v>
      </c>
      <c r="R67" s="86"/>
    </row>
    <row r="68" spans="8:18" ht="19.5">
      <c r="H68" s="77">
        <f>H67+1</f>
        <v>7</v>
      </c>
      <c r="I68" s="125">
        <v>19</v>
      </c>
      <c r="J68" s="126"/>
      <c r="K68" s="93">
        <f t="shared" si="9"/>
        <v>0.95063142664730627</v>
      </c>
      <c r="L68" s="86"/>
      <c r="M68" s="76"/>
      <c r="N68" s="77">
        <f>N67+1</f>
        <v>7</v>
      </c>
      <c r="O68" s="125">
        <v>19</v>
      </c>
      <c r="P68" s="126"/>
      <c r="Q68" s="93">
        <f t="shared" si="10"/>
        <v>0.87521878496749406</v>
      </c>
      <c r="R68" s="86"/>
    </row>
    <row r="69" spans="8:18" ht="19.5">
      <c r="H69" s="77">
        <f t="shared" ref="H69:H71" si="11">H68+1</f>
        <v>8</v>
      </c>
      <c r="I69" s="125">
        <v>20</v>
      </c>
      <c r="J69" s="126"/>
      <c r="K69" s="93">
        <f t="shared" si="9"/>
        <v>0.97861302737146694</v>
      </c>
      <c r="L69" s="86"/>
      <c r="M69" s="76"/>
      <c r="N69" s="77">
        <f t="shared" ref="N69:N71" si="12">N68+1</f>
        <v>8</v>
      </c>
      <c r="O69" s="125">
        <v>20</v>
      </c>
      <c r="P69" s="126"/>
      <c r="Q69" s="93">
        <f t="shared" si="10"/>
        <v>0.91702908996855936</v>
      </c>
      <c r="R69" s="86"/>
    </row>
    <row r="70" spans="8:18" ht="19.5">
      <c r="H70" s="77">
        <f t="shared" si="11"/>
        <v>9</v>
      </c>
      <c r="I70" s="125"/>
      <c r="J70" s="126"/>
      <c r="K70" s="93" t="str">
        <f t="shared" si="9"/>
        <v/>
      </c>
      <c r="L70" s="86"/>
      <c r="M70" s="76"/>
      <c r="N70" s="77">
        <f t="shared" si="12"/>
        <v>9</v>
      </c>
      <c r="O70" s="125"/>
      <c r="P70" s="126"/>
      <c r="Q70" s="93" t="str">
        <f t="shared" si="10"/>
        <v/>
      </c>
      <c r="R70" s="86"/>
    </row>
    <row r="71" spans="8:18" ht="20.25" thickBot="1">
      <c r="H71" s="77">
        <f t="shared" si="11"/>
        <v>10</v>
      </c>
      <c r="I71" s="128"/>
      <c r="J71" s="129"/>
      <c r="K71" s="94" t="str">
        <f t="shared" si="9"/>
        <v/>
      </c>
      <c r="L71" s="86"/>
      <c r="M71" s="76"/>
      <c r="N71" s="77">
        <f t="shared" si="12"/>
        <v>10</v>
      </c>
      <c r="O71" s="128"/>
      <c r="P71" s="129"/>
      <c r="Q71" s="94" t="str">
        <f t="shared" si="10"/>
        <v/>
      </c>
      <c r="R71" s="86"/>
    </row>
    <row r="72" spans="8:18" ht="18.75">
      <c r="H72" s="91" t="str">
        <f>IF(I60="","X~B("&amp;$K$58&amp;","&amp;ROUND($K$59,2)&amp;")  =&gt;  ","")</f>
        <v xml:space="preserve">X~B(30,0.5)  =&gt;  </v>
      </c>
      <c r="I72" s="95" t="str">
        <f>IF(I62="","","P(X≤"&amp;I62&amp;") = ")</f>
        <v xml:space="preserve">P(X≤13) = </v>
      </c>
      <c r="J72" s="95"/>
      <c r="K72" s="76" t="str">
        <f t="shared" ref="K72:K81" si="13">IF(ISNUMBER(K62),TEXT(K62,"0.00%"),K62)</f>
        <v>29.23%</v>
      </c>
      <c r="L72" s="86"/>
      <c r="M72" s="76"/>
      <c r="N72" s="91" t="str">
        <f>IF(O60="","X~Pₒ("&amp;ROUND($Q$58,2)&amp;")  =&gt;  ","")</f>
        <v xml:space="preserve">X~Pₒ(15)  =&gt;  </v>
      </c>
      <c r="O72" s="95" t="str">
        <f>IF(O62="","","P(X≤"&amp;O62&amp;") = ")</f>
        <v xml:space="preserve">P(X≤13) = </v>
      </c>
      <c r="P72" s="95"/>
      <c r="Q72" s="76" t="str">
        <f t="shared" ref="Q72:Q81" si="14">IF(ISNUMBER(Q62),TEXT(Q62,"0.00%"),Q62)</f>
        <v>36.32%</v>
      </c>
      <c r="R72" s="53"/>
    </row>
    <row r="73" spans="8:18" ht="18.75">
      <c r="H73" s="90"/>
      <c r="I73" s="95" t="str">
        <f t="shared" ref="I73:I81" si="15">IF(I63="","","P(X≤"&amp;I63&amp;") = ")</f>
        <v xml:space="preserve">P(X≤14) = </v>
      </c>
      <c r="J73" s="95"/>
      <c r="K73" s="76" t="str">
        <f t="shared" si="13"/>
        <v>42.78%</v>
      </c>
      <c r="L73" s="86"/>
      <c r="M73" s="76"/>
      <c r="N73" s="90"/>
      <c r="O73" s="95" t="str">
        <f t="shared" ref="O73:O81" si="16">IF(O63="","","P(X≤"&amp;O63&amp;") = ")</f>
        <v xml:space="preserve">P(X≤14) = </v>
      </c>
      <c r="P73" s="95"/>
      <c r="Q73" s="76" t="str">
        <f t="shared" si="14"/>
        <v>46.57%</v>
      </c>
      <c r="R73" s="53"/>
    </row>
    <row r="74" spans="8:18" ht="18.75">
      <c r="H74" s="90"/>
      <c r="I74" s="95" t="str">
        <f t="shared" si="15"/>
        <v xml:space="preserve">P(X≤15) = </v>
      </c>
      <c r="J74" s="95"/>
      <c r="K74" s="76" t="str">
        <f t="shared" si="13"/>
        <v>57.22%</v>
      </c>
      <c r="L74" s="64"/>
      <c r="N74" s="90"/>
      <c r="O74" s="95" t="str">
        <f t="shared" si="16"/>
        <v xml:space="preserve">P(X≤15) = </v>
      </c>
      <c r="P74" s="95"/>
      <c r="Q74" s="76" t="str">
        <f t="shared" si="14"/>
        <v>56.81%</v>
      </c>
      <c r="R74" s="53"/>
    </row>
    <row r="75" spans="8:18" ht="18.75">
      <c r="H75" s="90"/>
      <c r="I75" s="95" t="str">
        <f t="shared" si="15"/>
        <v xml:space="preserve">P(X≤16) = </v>
      </c>
      <c r="J75" s="95"/>
      <c r="K75" s="76" t="str">
        <f t="shared" si="13"/>
        <v>70.77%</v>
      </c>
      <c r="L75" s="64"/>
      <c r="N75" s="90"/>
      <c r="O75" s="95" t="str">
        <f t="shared" si="16"/>
        <v xml:space="preserve">P(X≤16) = </v>
      </c>
      <c r="P75" s="95"/>
      <c r="Q75" s="76" t="str">
        <f t="shared" si="14"/>
        <v>66.41%</v>
      </c>
      <c r="R75" s="53"/>
    </row>
    <row r="76" spans="8:18" ht="18.75">
      <c r="H76" s="90"/>
      <c r="I76" s="95" t="str">
        <f t="shared" si="15"/>
        <v xml:space="preserve">P(X≤17) = </v>
      </c>
      <c r="J76" s="95"/>
      <c r="K76" s="76" t="str">
        <f t="shared" si="13"/>
        <v>81.92%</v>
      </c>
      <c r="L76" s="64"/>
      <c r="N76" s="90"/>
      <c r="O76" s="95" t="str">
        <f t="shared" si="16"/>
        <v xml:space="preserve">P(X≤17) = </v>
      </c>
      <c r="P76" s="95"/>
      <c r="Q76" s="76" t="str">
        <f t="shared" si="14"/>
        <v>74.89%</v>
      </c>
      <c r="R76" s="53"/>
    </row>
    <row r="77" spans="8:18" ht="18.75">
      <c r="H77" s="90"/>
      <c r="I77" s="95" t="str">
        <f t="shared" si="15"/>
        <v xml:space="preserve">P(X≤18) = </v>
      </c>
      <c r="J77" s="95"/>
      <c r="K77" s="76" t="str">
        <f t="shared" si="13"/>
        <v>89.98%</v>
      </c>
      <c r="L77" s="64"/>
      <c r="N77" s="90"/>
      <c r="O77" s="95" t="str">
        <f t="shared" si="16"/>
        <v xml:space="preserve">P(X≤18) = </v>
      </c>
      <c r="P77" s="95"/>
      <c r="Q77" s="76" t="str">
        <f t="shared" si="14"/>
        <v>81.95%</v>
      </c>
      <c r="R77" s="53"/>
    </row>
    <row r="78" spans="8:18" ht="18.75">
      <c r="H78" s="90"/>
      <c r="I78" s="95" t="str">
        <f t="shared" si="15"/>
        <v xml:space="preserve">P(X≤19) = </v>
      </c>
      <c r="J78" s="95"/>
      <c r="K78" s="76" t="str">
        <f t="shared" si="13"/>
        <v>95.06%</v>
      </c>
      <c r="L78" s="64"/>
      <c r="N78" s="90"/>
      <c r="O78" s="95" t="str">
        <f t="shared" si="16"/>
        <v xml:space="preserve">P(X≤19) = </v>
      </c>
      <c r="P78" s="95"/>
      <c r="Q78" s="76" t="str">
        <f t="shared" si="14"/>
        <v>87.52%</v>
      </c>
      <c r="R78" s="53"/>
    </row>
    <row r="79" spans="8:18" ht="18.75">
      <c r="H79" s="90"/>
      <c r="I79" s="95" t="str">
        <f t="shared" si="15"/>
        <v xml:space="preserve">P(X≤20) = </v>
      </c>
      <c r="J79" s="95"/>
      <c r="K79" s="76" t="str">
        <f t="shared" si="13"/>
        <v>97.86%</v>
      </c>
      <c r="L79" s="64"/>
      <c r="N79" s="90"/>
      <c r="O79" s="95" t="str">
        <f t="shared" si="16"/>
        <v xml:space="preserve">P(X≤20) = </v>
      </c>
      <c r="P79" s="95"/>
      <c r="Q79" s="76" t="str">
        <f t="shared" si="14"/>
        <v>91.70%</v>
      </c>
      <c r="R79" s="53"/>
    </row>
    <row r="80" spans="8:18" ht="18.75">
      <c r="H80" s="90"/>
      <c r="I80" s="95" t="str">
        <f t="shared" si="15"/>
        <v/>
      </c>
      <c r="J80" s="95"/>
      <c r="K80" s="76" t="str">
        <f t="shared" si="13"/>
        <v/>
      </c>
      <c r="L80" s="64"/>
      <c r="N80" s="90"/>
      <c r="O80" s="95" t="str">
        <f t="shared" si="16"/>
        <v/>
      </c>
      <c r="P80" s="95"/>
      <c r="Q80" s="76" t="str">
        <f t="shared" si="14"/>
        <v/>
      </c>
      <c r="R80" s="53"/>
    </row>
    <row r="81" spans="8:18" ht="18.75">
      <c r="H81" s="90" t="str">
        <f>IF(I71="","","P(X="&amp;I71&amp;") = "&amp;IF(ISNUMBER(K71),TEXT(K71,"0.00%"),"--error--"))</f>
        <v/>
      </c>
      <c r="I81" s="95" t="str">
        <f t="shared" si="15"/>
        <v/>
      </c>
      <c r="J81" s="95"/>
      <c r="K81" s="76" t="str">
        <f t="shared" si="13"/>
        <v/>
      </c>
      <c r="L81" s="64"/>
      <c r="N81" s="90"/>
      <c r="O81" s="95" t="str">
        <f t="shared" si="16"/>
        <v/>
      </c>
      <c r="P81" s="95"/>
      <c r="Q81" s="76" t="str">
        <f t="shared" si="14"/>
        <v/>
      </c>
      <c r="R81" s="53"/>
    </row>
    <row r="82" spans="8:18">
      <c r="H82" s="79"/>
      <c r="I82" s="88"/>
      <c r="J82" s="88"/>
      <c r="K82" s="88"/>
      <c r="L82" s="80"/>
      <c r="N82" s="79"/>
      <c r="O82" s="89"/>
      <c r="P82" s="89"/>
      <c r="Q82" s="89"/>
      <c r="R82" s="81"/>
    </row>
    <row r="83" spans="8:18"/>
  </sheetData>
  <sheetProtection selectLockedCells="1"/>
  <mergeCells count="116">
    <mergeCell ref="I70:J70"/>
    <mergeCell ref="O70:P70"/>
    <mergeCell ref="I71:J71"/>
    <mergeCell ref="O71:P71"/>
    <mergeCell ref="I67:J67"/>
    <mergeCell ref="O67:P67"/>
    <mergeCell ref="I68:J68"/>
    <mergeCell ref="O68:P68"/>
    <mergeCell ref="I69:J69"/>
    <mergeCell ref="O69:P69"/>
    <mergeCell ref="I64:J64"/>
    <mergeCell ref="O64:P64"/>
    <mergeCell ref="I65:J65"/>
    <mergeCell ref="O65:P65"/>
    <mergeCell ref="I66:J66"/>
    <mergeCell ref="O66:P66"/>
    <mergeCell ref="I61:J61"/>
    <mergeCell ref="O61:P61"/>
    <mergeCell ref="I62:J62"/>
    <mergeCell ref="O62:P62"/>
    <mergeCell ref="I63:J63"/>
    <mergeCell ref="O63:P63"/>
    <mergeCell ref="I53:J53"/>
    <mergeCell ref="O53:P53"/>
    <mergeCell ref="I57:K57"/>
    <mergeCell ref="O57:Q57"/>
    <mergeCell ref="I60:K60"/>
    <mergeCell ref="O60:Q60"/>
    <mergeCell ref="I50:J50"/>
    <mergeCell ref="O50:P50"/>
    <mergeCell ref="I51:J51"/>
    <mergeCell ref="O51:P51"/>
    <mergeCell ref="I52:J52"/>
    <mergeCell ref="O52:P52"/>
    <mergeCell ref="I47:J47"/>
    <mergeCell ref="O47:P47"/>
    <mergeCell ref="I48:J48"/>
    <mergeCell ref="O48:P48"/>
    <mergeCell ref="I49:J49"/>
    <mergeCell ref="O49:P49"/>
    <mergeCell ref="I44:J44"/>
    <mergeCell ref="O44:P44"/>
    <mergeCell ref="I45:J45"/>
    <mergeCell ref="O45:P45"/>
    <mergeCell ref="I46:J46"/>
    <mergeCell ref="O46:P46"/>
    <mergeCell ref="I41:J41"/>
    <mergeCell ref="O41:P41"/>
    <mergeCell ref="I42:J42"/>
    <mergeCell ref="O42:P42"/>
    <mergeCell ref="I43:J43"/>
    <mergeCell ref="O43:P43"/>
    <mergeCell ref="B38:F38"/>
    <mergeCell ref="I38:J38"/>
    <mergeCell ref="O38:P38"/>
    <mergeCell ref="I39:J39"/>
    <mergeCell ref="O39:P39"/>
    <mergeCell ref="I40:J40"/>
    <mergeCell ref="O40:P40"/>
    <mergeCell ref="B36:F36"/>
    <mergeCell ref="I36:J36"/>
    <mergeCell ref="O36:P36"/>
    <mergeCell ref="B37:F37"/>
    <mergeCell ref="I37:J37"/>
    <mergeCell ref="O37:P37"/>
    <mergeCell ref="I33:J33"/>
    <mergeCell ref="O33:P33"/>
    <mergeCell ref="C34:E34"/>
    <mergeCell ref="I34:J34"/>
    <mergeCell ref="O34:P34"/>
    <mergeCell ref="D35:E35"/>
    <mergeCell ref="I35:J35"/>
    <mergeCell ref="O35:P35"/>
    <mergeCell ref="B27:F27"/>
    <mergeCell ref="H27:R27"/>
    <mergeCell ref="C29:E29"/>
    <mergeCell ref="I29:K29"/>
    <mergeCell ref="O29:Q29"/>
    <mergeCell ref="I32:K32"/>
    <mergeCell ref="O32:Q32"/>
    <mergeCell ref="B23:F23"/>
    <mergeCell ref="H23:L23"/>
    <mergeCell ref="N23:R23"/>
    <mergeCell ref="B24:F24"/>
    <mergeCell ref="H24:L24"/>
    <mergeCell ref="N24:R24"/>
    <mergeCell ref="D21:E21"/>
    <mergeCell ref="J21:K21"/>
    <mergeCell ref="P21:Q21"/>
    <mergeCell ref="B22:F22"/>
    <mergeCell ref="H22:L22"/>
    <mergeCell ref="N22:R22"/>
    <mergeCell ref="C15:E15"/>
    <mergeCell ref="I15:K15"/>
    <mergeCell ref="O15:Q15"/>
    <mergeCell ref="C20:E20"/>
    <mergeCell ref="I20:K20"/>
    <mergeCell ref="O20:Q20"/>
    <mergeCell ref="B11:F11"/>
    <mergeCell ref="H11:L11"/>
    <mergeCell ref="N11:R11"/>
    <mergeCell ref="B12:F12"/>
    <mergeCell ref="H12:L12"/>
    <mergeCell ref="N12:R12"/>
    <mergeCell ref="D9:E9"/>
    <mergeCell ref="J9:K9"/>
    <mergeCell ref="P9:Q9"/>
    <mergeCell ref="B10:F10"/>
    <mergeCell ref="H10:L10"/>
    <mergeCell ref="N10:R10"/>
    <mergeCell ref="C3:E3"/>
    <mergeCell ref="I3:K3"/>
    <mergeCell ref="O3:Q3"/>
    <mergeCell ref="C8:E8"/>
    <mergeCell ref="I8:K8"/>
    <mergeCell ref="O8:Q8"/>
  </mergeCells>
  <conditionalFormatting sqref="I34:J43">
    <cfRule type="expression" dxfId="5" priority="6">
      <formula>MOD(ROW(),2)=0</formula>
    </cfRule>
  </conditionalFormatting>
  <conditionalFormatting sqref="N34:N43 H34:H43">
    <cfRule type="expression" dxfId="4" priority="5">
      <formula>I34=""</formula>
    </cfRule>
  </conditionalFormatting>
  <conditionalFormatting sqref="O34:P43">
    <cfRule type="expression" dxfId="3" priority="4">
      <formula>MOD(ROW(),2)=0</formula>
    </cfRule>
  </conditionalFormatting>
  <conditionalFormatting sqref="I62:J71">
    <cfRule type="expression" dxfId="2" priority="3">
      <formula>MOD(ROW(),2)=0</formula>
    </cfRule>
  </conditionalFormatting>
  <conditionalFormatting sqref="N62:N71 H62:H71">
    <cfRule type="expression" dxfId="1" priority="2">
      <formula>I62=""</formula>
    </cfRule>
  </conditionalFormatting>
  <conditionalFormatting sqref="O62:P71">
    <cfRule type="expression" dxfId="0" priority="1">
      <formula>MOD(ROW(),2)=0</formula>
    </cfRule>
  </conditionalFormatting>
  <dataValidations count="1">
    <dataValidation type="list" allowBlank="1" showInputMessage="1" showErrorMessage="1" sqref="F15:G15 L15:M15 L3:M3 F3:G3 F29 L29 L57">
      <formula1>#REF!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B1:AI21"/>
  <sheetViews>
    <sheetView showGridLines="0" workbookViewId="0"/>
  </sheetViews>
  <sheetFormatPr defaultRowHeight="15"/>
  <cols>
    <col min="2" max="14" width="3.7109375" customWidth="1"/>
    <col min="24" max="25" width="16.85546875" customWidth="1"/>
    <col min="26" max="26" width="23.140625" customWidth="1"/>
    <col min="27" max="28" width="16.85546875" customWidth="1"/>
    <col min="35" max="35" width="40.85546875" bestFit="1" customWidth="1"/>
  </cols>
  <sheetData>
    <row r="1" spans="2:35" ht="15.75">
      <c r="Z1" s="17" t="s">
        <v>23</v>
      </c>
      <c r="AC1" s="8"/>
      <c r="AD1" s="8"/>
      <c r="AE1" s="8"/>
    </row>
    <row r="2" spans="2:35">
      <c r="B2" s="7" t="s">
        <v>15</v>
      </c>
      <c r="R2" s="11"/>
      <c r="S2" s="11"/>
      <c r="T2" s="11"/>
      <c r="U2" s="11"/>
      <c r="V2" s="11"/>
      <c r="W2" s="11"/>
      <c r="Y2" s="8"/>
      <c r="Z2" s="8"/>
      <c r="AA2" s="8"/>
      <c r="AB2" s="8"/>
      <c r="AC2" s="8"/>
      <c r="AD2" s="8"/>
      <c r="AE2" s="8"/>
    </row>
    <row r="3" spans="2:35" ht="55.5" customHeight="1">
      <c r="B3" s="8" t="s">
        <v>5</v>
      </c>
      <c r="C3" s="8" t="s">
        <v>6</v>
      </c>
      <c r="D3" s="8" t="s">
        <v>7</v>
      </c>
      <c r="E3" s="8" t="s">
        <v>8</v>
      </c>
      <c r="F3" s="8" t="s">
        <v>9</v>
      </c>
      <c r="P3" s="7"/>
      <c r="Q3" s="7"/>
      <c r="R3" s="12"/>
      <c r="S3" s="12"/>
      <c r="T3" s="12"/>
      <c r="U3" s="12"/>
      <c r="V3" s="12"/>
      <c r="W3" s="12"/>
      <c r="Y3" s="13">
        <v>1</v>
      </c>
      <c r="Z3" s="14" t="str">
        <f t="shared" ref="Z3:Z9" si="0">O7</f>
        <v>X is binomial with 22 trials, and probability of success 0.8.  What is the chance of getting exactly 17 successes?</v>
      </c>
      <c r="AA3" s="14"/>
    </row>
    <row r="4" spans="2:35" ht="55.5" customHeight="1"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8"/>
      <c r="S4" s="8"/>
      <c r="T4" s="8"/>
      <c r="U4" s="8"/>
      <c r="V4" s="8"/>
      <c r="W4" s="8"/>
      <c r="Y4" s="13">
        <v>2</v>
      </c>
      <c r="Z4" s="14" t="str">
        <f t="shared" si="0"/>
        <v>X is binomial with 88 trials, and probability of success 0.8.  What is the chance of getting exactly 67 successes?</v>
      </c>
      <c r="AA4" s="14"/>
    </row>
    <row r="5" spans="2:35" ht="55.5" customHeight="1">
      <c r="B5" s="10" t="s">
        <v>3</v>
      </c>
      <c r="C5" s="10" t="s">
        <v>11</v>
      </c>
      <c r="D5" s="10" t="s">
        <v>4</v>
      </c>
      <c r="E5" s="10" t="s">
        <v>10</v>
      </c>
      <c r="F5" s="10" t="s">
        <v>12</v>
      </c>
      <c r="O5" s="7"/>
      <c r="P5" s="7"/>
      <c r="Q5" s="7"/>
      <c r="R5" s="8"/>
      <c r="S5" s="8"/>
      <c r="T5" s="8"/>
      <c r="U5" s="8"/>
      <c r="V5" s="8"/>
      <c r="W5" s="8"/>
      <c r="Y5" s="13">
        <v>3</v>
      </c>
      <c r="Z5" s="14" t="str">
        <f t="shared" si="0"/>
        <v>X is binomial with 69 trials, and probability of success 0.05.  What is the chance of getting no more than 4 successes?</v>
      </c>
      <c r="AA5" s="14"/>
    </row>
    <row r="6" spans="2:35" ht="55.5" customHeight="1">
      <c r="B6" s="9" t="s">
        <v>0</v>
      </c>
      <c r="C6" s="9" t="s">
        <v>1</v>
      </c>
      <c r="D6" s="7" t="s">
        <v>14</v>
      </c>
      <c r="E6" s="7" t="s">
        <v>17</v>
      </c>
      <c r="F6" s="7" t="s">
        <v>18</v>
      </c>
      <c r="G6" s="7" t="s">
        <v>19</v>
      </c>
      <c r="H6" s="7"/>
      <c r="I6" s="10" t="s">
        <v>2</v>
      </c>
      <c r="J6" s="10">
        <v>1</v>
      </c>
      <c r="K6" s="10">
        <v>2</v>
      </c>
      <c r="L6" s="10">
        <v>3</v>
      </c>
      <c r="M6" s="10">
        <v>4</v>
      </c>
      <c r="N6" s="10">
        <v>5</v>
      </c>
      <c r="O6" s="8" t="s">
        <v>13</v>
      </c>
      <c r="P6" s="8" t="s">
        <v>16</v>
      </c>
      <c r="Q6" s="8" t="s">
        <v>20</v>
      </c>
      <c r="R6" s="8" t="s">
        <v>22</v>
      </c>
      <c r="S6" s="8"/>
      <c r="T6" s="8"/>
      <c r="U6" s="8"/>
      <c r="V6" s="8"/>
      <c r="W6" s="8" t="s">
        <v>24</v>
      </c>
      <c r="Y6" s="13">
        <v>4</v>
      </c>
      <c r="Z6" s="14" t="str">
        <f t="shared" si="0"/>
        <v>X is binomial with 4 trials, and probability of success 0.15.  What is the chance of getting no more than 0 successes?</v>
      </c>
      <c r="AA6" s="14"/>
    </row>
    <row r="7" spans="2:35" ht="55.5" customHeight="1">
      <c r="B7" s="9">
        <v>22</v>
      </c>
      <c r="C7" s="9">
        <v>0.8</v>
      </c>
      <c r="D7" s="9">
        <v>1</v>
      </c>
      <c r="E7" s="9">
        <v>17.600000000000001</v>
      </c>
      <c r="F7" s="9">
        <v>3.52</v>
      </c>
      <c r="G7" s="9">
        <v>0.35</v>
      </c>
      <c r="H7" s="9">
        <v>16.877074724711772</v>
      </c>
      <c r="I7" s="9">
        <v>17</v>
      </c>
      <c r="J7" s="9">
        <v>0.18975646813947938</v>
      </c>
      <c r="K7" s="9">
        <v>0.26736161837877143</v>
      </c>
      <c r="L7" s="9">
        <v>0.45711808651825081</v>
      </c>
      <c r="M7" s="9">
        <v>0.54288191348174919</v>
      </c>
      <c r="N7" s="9">
        <v>0.73263838162122852</v>
      </c>
      <c r="O7" s="9" t="s">
        <v>30</v>
      </c>
      <c r="P7" s="9" t="s">
        <v>31</v>
      </c>
      <c r="Q7" s="9" t="s">
        <v>21</v>
      </c>
      <c r="R7" s="9" t="s">
        <v>32</v>
      </c>
      <c r="S7" s="9">
        <v>17</v>
      </c>
      <c r="T7" s="9">
        <v>18</v>
      </c>
      <c r="U7" s="9">
        <v>0.18975646813947938</v>
      </c>
      <c r="V7" s="9">
        <v>0.2108405201549772</v>
      </c>
      <c r="W7" s="9">
        <v>18</v>
      </c>
      <c r="Y7" s="13">
        <v>5</v>
      </c>
      <c r="Z7" s="14" t="str">
        <f t="shared" si="0"/>
        <v>X is binomial with 47 trials, and probability of success 0.4.  What is the chance of getting more than 22 successes?</v>
      </c>
      <c r="AA7" s="14"/>
    </row>
    <row r="8" spans="2:35" ht="55.5" customHeight="1">
      <c r="B8" s="9">
        <v>88</v>
      </c>
      <c r="C8" s="9">
        <v>0.8</v>
      </c>
      <c r="D8" s="9">
        <v>1</v>
      </c>
      <c r="E8" s="9">
        <v>70.400000000000006</v>
      </c>
      <c r="F8" s="9">
        <v>14.08</v>
      </c>
      <c r="G8" s="9">
        <v>0.2</v>
      </c>
      <c r="H8" s="9">
        <v>67.241957201798058</v>
      </c>
      <c r="I8" s="9">
        <v>67</v>
      </c>
      <c r="J8" s="9">
        <v>6.7091794410115105E-2</v>
      </c>
      <c r="K8" s="9">
        <v>0.14951626178464372</v>
      </c>
      <c r="L8" s="9">
        <v>0.21660805619475881</v>
      </c>
      <c r="M8" s="9">
        <v>0.78339194380524124</v>
      </c>
      <c r="N8" s="9">
        <v>0.85048373821535628</v>
      </c>
      <c r="O8" s="9" t="s">
        <v>33</v>
      </c>
      <c r="P8" s="9" t="s">
        <v>34</v>
      </c>
      <c r="Q8" s="9">
        <v>0</v>
      </c>
      <c r="R8" s="9" t="s">
        <v>35</v>
      </c>
      <c r="S8" s="9">
        <v>70</v>
      </c>
      <c r="T8" s="9">
        <v>71</v>
      </c>
      <c r="U8" s="9">
        <v>0.10432688235639385</v>
      </c>
      <c r="V8" s="9">
        <v>0.10579627506563889</v>
      </c>
      <c r="W8" s="9">
        <v>71</v>
      </c>
      <c r="Y8" s="13">
        <v>6</v>
      </c>
      <c r="Z8" s="14" t="str">
        <f t="shared" si="0"/>
        <v>X is binomial with 22 trials, and probability of success 0.35.  What is the chance of getting less than 7 successes?</v>
      </c>
      <c r="AA8" s="14"/>
    </row>
    <row r="9" spans="2:35" ht="55.5" customHeight="1">
      <c r="B9" s="9">
        <v>69</v>
      </c>
      <c r="C9" s="9">
        <v>0.05</v>
      </c>
      <c r="D9" s="9">
        <v>3</v>
      </c>
      <c r="E9" s="9">
        <v>3.45</v>
      </c>
      <c r="F9" s="9">
        <v>3.278</v>
      </c>
      <c r="G9" s="9">
        <v>0.55000000000000004</v>
      </c>
      <c r="H9" s="9">
        <v>3.6775129830982571</v>
      </c>
      <c r="I9" s="9">
        <v>4</v>
      </c>
      <c r="J9" s="9">
        <v>0.19261045674088542</v>
      </c>
      <c r="K9" s="9">
        <v>0.54496419948721564</v>
      </c>
      <c r="L9" s="9">
        <v>0.73757465622810103</v>
      </c>
      <c r="M9" s="9">
        <v>0.26242534377189897</v>
      </c>
      <c r="N9" s="9">
        <v>0.45503580051278436</v>
      </c>
      <c r="O9" s="9" t="s">
        <v>36</v>
      </c>
      <c r="P9" s="9" t="s">
        <v>37</v>
      </c>
      <c r="Q9" s="9">
        <v>0</v>
      </c>
      <c r="R9" s="9" t="s">
        <v>38</v>
      </c>
      <c r="S9" s="9">
        <v>3</v>
      </c>
      <c r="T9" s="9">
        <v>4</v>
      </c>
      <c r="U9" s="9">
        <v>0.22179385927738313</v>
      </c>
      <c r="V9" s="9">
        <v>0.19261045674088542</v>
      </c>
      <c r="W9" s="9">
        <v>3</v>
      </c>
      <c r="Y9" s="13">
        <v>7</v>
      </c>
      <c r="Z9" s="14" t="str">
        <f t="shared" si="0"/>
        <v>X is binomial with 60 trials, and probability of success 0.2.  What is the chance of getting at least 9 successes?</v>
      </c>
      <c r="AA9" s="14"/>
    </row>
    <row r="10" spans="2:35" ht="55.5" customHeight="1">
      <c r="B10" s="9">
        <v>4</v>
      </c>
      <c r="C10" s="9">
        <v>0.15</v>
      </c>
      <c r="D10" s="9">
        <v>3</v>
      </c>
      <c r="E10" s="9">
        <v>0.6</v>
      </c>
      <c r="F10" s="9">
        <v>0.51</v>
      </c>
      <c r="G10" s="9">
        <v>0.4</v>
      </c>
      <c r="H10" s="9">
        <v>0.4190739795377022</v>
      </c>
      <c r="I10" s="9">
        <v>0</v>
      </c>
      <c r="J10" s="9">
        <v>0.52200625000000012</v>
      </c>
      <c r="K10" s="9">
        <v>0</v>
      </c>
      <c r="L10" s="9">
        <v>0.52200625000000012</v>
      </c>
      <c r="M10" s="9">
        <v>0.47799374999999988</v>
      </c>
      <c r="N10" s="9">
        <v>1</v>
      </c>
      <c r="O10" s="9" t="s">
        <v>39</v>
      </c>
      <c r="P10" s="9" t="s">
        <v>40</v>
      </c>
      <c r="Q10" s="9">
        <v>0</v>
      </c>
      <c r="R10" s="9" t="s">
        <v>41</v>
      </c>
      <c r="S10" s="9">
        <v>0</v>
      </c>
      <c r="T10" s="9">
        <v>1</v>
      </c>
      <c r="U10" s="9">
        <v>0.52200625000000012</v>
      </c>
      <c r="V10" s="9">
        <v>0.368475</v>
      </c>
      <c r="W10" s="9">
        <v>0</v>
      </c>
      <c r="Y10" s="15" t="s">
        <v>25</v>
      </c>
      <c r="Z10" s="16" t="s">
        <v>27</v>
      </c>
      <c r="AA10" s="14"/>
    </row>
    <row r="11" spans="2:35" ht="55.5" customHeight="1">
      <c r="B11" s="9">
        <v>47</v>
      </c>
      <c r="C11" s="9">
        <v>0.4</v>
      </c>
      <c r="D11" s="9">
        <v>4</v>
      </c>
      <c r="E11" s="9">
        <v>18.8</v>
      </c>
      <c r="F11" s="9">
        <v>11.28</v>
      </c>
      <c r="G11" s="9">
        <v>0.8</v>
      </c>
      <c r="H11" s="9">
        <v>21.626644773053904</v>
      </c>
      <c r="I11" s="9">
        <v>22</v>
      </c>
      <c r="J11" s="9">
        <v>7.4191875243473093E-2</v>
      </c>
      <c r="K11" s="9">
        <v>0.7901693556965188</v>
      </c>
      <c r="L11" s="9">
        <v>0.86436123093999184</v>
      </c>
      <c r="M11" s="9">
        <v>0.13563876906000816</v>
      </c>
      <c r="N11" s="9">
        <v>0.2098306443034812</v>
      </c>
      <c r="O11" s="9" t="s">
        <v>42</v>
      </c>
      <c r="P11" s="9" t="s">
        <v>43</v>
      </c>
      <c r="Q11" s="9">
        <v>0</v>
      </c>
      <c r="R11" s="9" t="s">
        <v>44</v>
      </c>
      <c r="S11" s="9">
        <v>18</v>
      </c>
      <c r="T11" s="9">
        <v>19</v>
      </c>
      <c r="U11" s="9">
        <v>0.11567881078661542</v>
      </c>
      <c r="V11" s="9">
        <v>0.11770826360743325</v>
      </c>
      <c r="W11" s="9">
        <v>19</v>
      </c>
      <c r="Y11" s="15" t="s">
        <v>26</v>
      </c>
      <c r="Z11" s="16" t="s">
        <v>28</v>
      </c>
    </row>
    <row r="12" spans="2:35">
      <c r="B12" s="9">
        <v>22</v>
      </c>
      <c r="C12" s="9">
        <v>0.35</v>
      </c>
      <c r="D12" s="9">
        <v>2</v>
      </c>
      <c r="E12" s="9">
        <v>7.6999999999999993</v>
      </c>
      <c r="F12" s="9">
        <v>5.0049999999999999</v>
      </c>
      <c r="G12" s="9">
        <v>0.35</v>
      </c>
      <c r="H12" s="9">
        <v>6.837966550259277</v>
      </c>
      <c r="I12" s="9">
        <v>7</v>
      </c>
      <c r="J12" s="9">
        <v>0.17140090274386413</v>
      </c>
      <c r="K12" s="9">
        <v>0.30215838177140664</v>
      </c>
      <c r="L12" s="9">
        <v>0.4735592845152708</v>
      </c>
      <c r="M12" s="9">
        <v>0.52644071548472926</v>
      </c>
      <c r="N12" s="9">
        <v>0.69784161822859336</v>
      </c>
      <c r="O12" s="9" t="s">
        <v>45</v>
      </c>
      <c r="P12" s="9" t="s">
        <v>46</v>
      </c>
      <c r="Q12" s="9">
        <v>0</v>
      </c>
      <c r="R12" s="9" t="s">
        <v>47</v>
      </c>
      <c r="S12" s="9">
        <v>7</v>
      </c>
      <c r="T12" s="9">
        <v>8</v>
      </c>
      <c r="U12" s="9">
        <v>0.17140090274386413</v>
      </c>
      <c r="V12" s="9">
        <v>0.17304898834717053</v>
      </c>
      <c r="W12" s="9">
        <v>8</v>
      </c>
      <c r="Y12" s="15"/>
      <c r="Z12" s="16"/>
    </row>
    <row r="13" spans="2:35" ht="21" customHeight="1">
      <c r="B13" s="9">
        <v>60</v>
      </c>
      <c r="C13" s="9">
        <v>0.2</v>
      </c>
      <c r="D13" s="9">
        <v>5</v>
      </c>
      <c r="E13" s="9">
        <v>12</v>
      </c>
      <c r="F13" s="9">
        <v>9.6</v>
      </c>
      <c r="G13" s="9">
        <v>0.2</v>
      </c>
      <c r="H13" s="9">
        <v>9.3923319828460485</v>
      </c>
      <c r="I13" s="9">
        <v>9</v>
      </c>
      <c r="J13" s="9">
        <v>8.6422348809945232E-2</v>
      </c>
      <c r="K13" s="9">
        <v>0.12679243164685836</v>
      </c>
      <c r="L13" s="9">
        <v>0.21321478045680359</v>
      </c>
      <c r="M13" s="9">
        <v>0.78678521954319636</v>
      </c>
      <c r="N13" s="9">
        <v>0.87320756835314162</v>
      </c>
      <c r="O13" s="9" t="s">
        <v>48</v>
      </c>
      <c r="P13" s="9" t="s">
        <v>49</v>
      </c>
      <c r="Q13" s="9">
        <v>0</v>
      </c>
      <c r="R13" s="9" t="s">
        <v>50</v>
      </c>
      <c r="S13" s="9">
        <v>12</v>
      </c>
      <c r="T13" s="9">
        <v>13</v>
      </c>
      <c r="U13" s="9">
        <v>0.1278228276965277</v>
      </c>
      <c r="V13" s="9">
        <v>0.11799030248910253</v>
      </c>
      <c r="W13" s="9">
        <v>12</v>
      </c>
      <c r="Y13" s="19">
        <v>1</v>
      </c>
      <c r="Z13" s="20" t="str">
        <f t="shared" ref="Z13:Z19" si="1">P7</f>
        <v>X ~ B(22, 0.8) ⟹ p(X=17) = 18.98%</v>
      </c>
      <c r="AA13" s="20"/>
      <c r="AB13" s="20" t="str">
        <f t="shared" ref="AB13:AB19" si="2">R7</f>
        <v>E(X) = 22 × 0.8 = 17.6,    Var(X) = 22 × 0.8 × 0.2 = 3.52</v>
      </c>
      <c r="AC13" s="21"/>
      <c r="AD13" s="20"/>
      <c r="AE13" s="21"/>
      <c r="AF13" s="21"/>
      <c r="AG13" s="20" t="str">
        <f t="shared" ref="AG13:AG19" si="3">"Mode: "&amp;W7&amp;" since P(X="&amp;S7&amp;") = "&amp;TEXT(U7,"0.00%")&amp;" and P(X="&amp;T7&amp;") = "&amp;TEXT(V7,"0.00%")</f>
        <v>Mode: 18 since P(X=17) = 18.98% and P(X=18) = 21.08%</v>
      </c>
      <c r="AH13" s="21"/>
      <c r="AI13" s="21"/>
    </row>
    <row r="14" spans="2:35" ht="21" customHeight="1">
      <c r="B14" s="22" t="s">
        <v>29</v>
      </c>
      <c r="C14" s="9"/>
      <c r="D14" s="7"/>
      <c r="E14" s="7"/>
      <c r="F14" s="7"/>
      <c r="G14" s="7"/>
      <c r="H14" s="7"/>
      <c r="I14" s="10"/>
      <c r="J14" s="10"/>
      <c r="K14" s="10"/>
      <c r="L14" s="10"/>
      <c r="M14" s="10"/>
      <c r="N14" s="10"/>
      <c r="Y14" s="19">
        <v>2</v>
      </c>
      <c r="Z14" s="20" t="str">
        <f t="shared" si="1"/>
        <v>X ~ B(88, 0.8) ⟹ p(X=67) = 6.71%</v>
      </c>
      <c r="AA14" s="20"/>
      <c r="AB14" s="20" t="str">
        <f t="shared" si="2"/>
        <v>E(X) = 88 × 0.8 = 70.4,    Var(X) = 88 × 0.8 × 0.2 = 14.08</v>
      </c>
      <c r="AC14" s="21"/>
      <c r="AD14" s="20"/>
      <c r="AE14" s="21"/>
      <c r="AF14" s="21"/>
      <c r="AG14" s="20" t="str">
        <f t="shared" si="3"/>
        <v>Mode: 71 since P(X=70) = 10.43% and P(X=71) = 10.58%</v>
      </c>
      <c r="AH14" s="21"/>
      <c r="AI14" s="21"/>
    </row>
    <row r="15" spans="2:35" ht="21" customHeight="1">
      <c r="B15" s="22">
        <f ca="1">4+INT(100*RAND()^2)</f>
        <v>9</v>
      </c>
      <c r="C15" s="22">
        <f ca="1">RANDBETWEEN(1,19)/20</f>
        <v>0.55000000000000004</v>
      </c>
      <c r="D15" s="23">
        <v>1</v>
      </c>
      <c r="E15" s="23">
        <f ca="1">B15*C15</f>
        <v>4.95</v>
      </c>
      <c r="F15" s="23">
        <f ca="1">ROUND(B15*C15*(1-C15),3)</f>
        <v>2.2280000000000002</v>
      </c>
      <c r="G15" s="23">
        <f ca="1">RANDBETWEEN(3,17)/20</f>
        <v>0.75</v>
      </c>
      <c r="H15" s="23" t="e">
        <f ca="1">_xlfn.NORM.INV(G15,E15,SQRT(F15))</f>
        <v>#NAME?</v>
      </c>
      <c r="I15" s="22" t="e">
        <f ca="1">ROUND(_xlfn.NORM.INV(G15,E15,SQRT(F15)),0)</f>
        <v>#NAME?</v>
      </c>
      <c r="J15" s="24" t="str">
        <f ca="1">IFERROR(_xlfn.BINOM.DIST(I15,B15,C15,FALSE),"")</f>
        <v/>
      </c>
      <c r="K15" s="4" t="e">
        <f ca="1">L15-J15</f>
        <v>#VALUE!</v>
      </c>
      <c r="L15" s="4" t="str">
        <f ca="1">IFERROR(_xlfn.BINOM.DIST(I15,B15,C15,TRUE),"")</f>
        <v/>
      </c>
      <c r="M15" s="4" t="e">
        <f ca="1">1-L15</f>
        <v>#VALUE!</v>
      </c>
      <c r="N15" s="4" t="e">
        <f ca="1">1-K15</f>
        <v>#VALUE!</v>
      </c>
      <c r="O15" s="6" t="e">
        <f t="shared" ref="O15:O21" ca="1" si="4">"X is binomial with "&amp;B15&amp;" trials, and probability of success "&amp;C15&amp;".  What is the chance of getting "&amp;INDEX($B$3:$F$3,D15)&amp;" "&amp;I15&amp;" success"&amp;IF(I15=1,"","es")&amp;"?"</f>
        <v>#NAME?</v>
      </c>
      <c r="P15" s="6" t="e">
        <f t="shared" ref="P15:P21" ca="1" si="5">"X ~ B("&amp;B15&amp;", "&amp;C15&amp;") ⟹ "&amp;SUBSTITUTE(SUBSTITUTE(INDEX($B$5:$F$5,D15),"x-1",I15-1),"x",I15)&amp;" = "&amp;TEXT(INDEX(J15:N15,D15),"0.00%")</f>
        <v>#NAME?</v>
      </c>
      <c r="Q15" s="6" t="s">
        <v>21</v>
      </c>
      <c r="R15" s="6" t="str">
        <f ca="1">"E(X) = "&amp;B15&amp;" × "&amp;C15&amp;" = "&amp;E15&amp;",    Var(X) = "&amp;B15&amp;" × "&amp;C15&amp;" × "&amp;1-C15&amp;" = "&amp;F15</f>
        <v>E(X) = 9 × 0.55 = 4.95,    Var(X) = 9 × 0.55 × 0.45 = 2.228</v>
      </c>
      <c r="S15" s="6">
        <f ca="1">INT(E15)</f>
        <v>4</v>
      </c>
      <c r="T15" s="6">
        <f ca="1">S15+1</f>
        <v>5</v>
      </c>
      <c r="U15" s="6" t="e">
        <f ca="1">_xlfn.BINOM.DIST(S15,B15,C15,FALSE)</f>
        <v>#NAME?</v>
      </c>
      <c r="V15" s="6" t="e">
        <f ca="1">_xlfn.BINOM.DIST(T15,B15,C15,FALSE)</f>
        <v>#NAME?</v>
      </c>
      <c r="W15" s="6" t="e">
        <f ca="1">IF(U15&gt;V15,S15,IF(V15&gt;U15,T15,S15&amp;" and "&amp;T15))</f>
        <v>#NAME?</v>
      </c>
      <c r="Y15" s="19">
        <v>3</v>
      </c>
      <c r="Z15" s="20" t="str">
        <f t="shared" si="1"/>
        <v>X ~ B(69, 0.05) ⟹ p(X≤4) = 73.76%</v>
      </c>
      <c r="AA15" s="20"/>
      <c r="AB15" s="20" t="str">
        <f t="shared" si="2"/>
        <v>E(X) = 69 × 0.05 = 3.45,    Var(X) = 69 × 0.05 × 0.95 = 3.278</v>
      </c>
      <c r="AC15" s="21"/>
      <c r="AD15" s="20"/>
      <c r="AE15" s="21"/>
      <c r="AF15" s="21"/>
      <c r="AG15" s="20" t="str">
        <f t="shared" si="3"/>
        <v>Mode: 3 since P(X=3) = 22.18% and P(X=4) = 19.26%</v>
      </c>
      <c r="AH15" s="21"/>
      <c r="AI15" s="21"/>
    </row>
    <row r="16" spans="2:35" ht="21" customHeight="1">
      <c r="B16" s="22">
        <f t="shared" ref="B16:B21" ca="1" si="6">4+INT(100*RAND()^2)</f>
        <v>27</v>
      </c>
      <c r="C16" s="22">
        <f t="shared" ref="C16:C21" ca="1" si="7">RANDBETWEEN(1,19)/20</f>
        <v>0.7</v>
      </c>
      <c r="D16" s="23">
        <v>1</v>
      </c>
      <c r="E16" s="23">
        <f t="shared" ref="E16:E21" ca="1" si="8">B16*C16</f>
        <v>18.899999999999999</v>
      </c>
      <c r="F16" s="23">
        <f t="shared" ref="F16:F21" ca="1" si="9">ROUND(B16*C16*(1-C16),3)</f>
        <v>5.67</v>
      </c>
      <c r="G16" s="23">
        <f t="shared" ref="G16:G21" ca="1" si="10">RANDBETWEEN(3,17)/20</f>
        <v>0.85</v>
      </c>
      <c r="H16" s="23" t="e">
        <f t="shared" ref="H16:H21" ca="1" si="11">_xlfn.NORM.INV(G16,E16,SQRT(F16))</f>
        <v>#NAME?</v>
      </c>
      <c r="I16" s="22" t="e">
        <f t="shared" ref="I16:I21" ca="1" si="12">ROUND(_xlfn.NORM.INV(G16,E16,SQRT(F16)),0)</f>
        <v>#NAME?</v>
      </c>
      <c r="J16" s="24" t="str">
        <f t="shared" ref="J16:J21" ca="1" si="13">IFERROR(_xlfn.BINOM.DIST(I16,B16,C16,FALSE),"")</f>
        <v/>
      </c>
      <c r="K16" s="4" t="e">
        <f t="shared" ref="K16:K21" ca="1" si="14">L16-J16</f>
        <v>#VALUE!</v>
      </c>
      <c r="L16" s="4" t="str">
        <f t="shared" ref="L16:L21" ca="1" si="15">IFERROR(_xlfn.BINOM.DIST(I16,B16,C16,TRUE),"")</f>
        <v/>
      </c>
      <c r="M16" s="4" t="e">
        <f t="shared" ref="M16:M21" ca="1" si="16">1-L16</f>
        <v>#VALUE!</v>
      </c>
      <c r="N16" s="4" t="e">
        <f t="shared" ref="N16:N21" ca="1" si="17">1-K16</f>
        <v>#VALUE!</v>
      </c>
      <c r="O16" s="6" t="e">
        <f t="shared" ca="1" si="4"/>
        <v>#NAME?</v>
      </c>
      <c r="P16" s="6" t="e">
        <f t="shared" ca="1" si="5"/>
        <v>#NAME?</v>
      </c>
      <c r="Q16" s="6"/>
      <c r="R16" s="6" t="str">
        <f t="shared" ref="R16:R21" ca="1" si="18">"E(X) = "&amp;B16&amp;" × "&amp;C16&amp;" = "&amp;E16&amp;",    Var(X) = "&amp;B16&amp;" × "&amp;C16&amp;" × "&amp;1-C16&amp;" = "&amp;F16</f>
        <v>E(X) = 27 × 0.7 = 18.9,    Var(X) = 27 × 0.7 × 0.3 = 5.67</v>
      </c>
      <c r="S16" s="6">
        <f t="shared" ref="S16:S21" ca="1" si="19">INT(E16)</f>
        <v>18</v>
      </c>
      <c r="T16" s="6">
        <f t="shared" ref="T16:T21" ca="1" si="20">S16+1</f>
        <v>19</v>
      </c>
      <c r="U16" s="6" t="e">
        <f t="shared" ref="U16:U21" ca="1" si="21">_xlfn.BINOM.DIST(S16,B16,C16,FALSE)</f>
        <v>#NAME?</v>
      </c>
      <c r="V16" s="6" t="e">
        <f t="shared" ref="V16:V21" ca="1" si="22">_xlfn.BINOM.DIST(T16,B16,C16,FALSE)</f>
        <v>#NAME?</v>
      </c>
      <c r="W16" s="6" t="e">
        <f t="shared" ref="W16:W21" ca="1" si="23">IF(U16&gt;V16,S16,IF(V16&gt;U16,T16,S16&amp;" and "&amp;T16))</f>
        <v>#NAME?</v>
      </c>
      <c r="Y16" s="19">
        <v>4</v>
      </c>
      <c r="Z16" s="20" t="str">
        <f t="shared" si="1"/>
        <v>X ~ B(4, 0.15) ⟹ p(X≤0) = 52.20%</v>
      </c>
      <c r="AA16" s="20"/>
      <c r="AB16" s="20" t="str">
        <f t="shared" si="2"/>
        <v>E(X) = 4 × 0.15 = 0.6,    Var(X) = 4 × 0.15 × 0.85 = 0.51</v>
      </c>
      <c r="AC16" s="21"/>
      <c r="AD16" s="20"/>
      <c r="AE16" s="21"/>
      <c r="AF16" s="21"/>
      <c r="AG16" s="20" t="str">
        <f t="shared" si="3"/>
        <v>Mode: 0 since P(X=0) = 52.20% and P(X=1) = 36.85%</v>
      </c>
      <c r="AH16" s="21"/>
      <c r="AI16" s="21"/>
    </row>
    <row r="17" spans="2:35" ht="21" customHeight="1">
      <c r="B17" s="22">
        <f t="shared" ca="1" si="6"/>
        <v>27</v>
      </c>
      <c r="C17" s="22">
        <f t="shared" ca="1" si="7"/>
        <v>0.65</v>
      </c>
      <c r="D17" s="23">
        <v>3</v>
      </c>
      <c r="E17" s="23">
        <f t="shared" ca="1" si="8"/>
        <v>17.55</v>
      </c>
      <c r="F17" s="23">
        <f t="shared" ca="1" si="9"/>
        <v>6.1429999999999998</v>
      </c>
      <c r="G17" s="23">
        <f t="shared" ca="1" si="10"/>
        <v>0.4</v>
      </c>
      <c r="H17" s="23" t="e">
        <f t="shared" ca="1" si="11"/>
        <v>#NAME?</v>
      </c>
      <c r="I17" s="22" t="e">
        <f t="shared" ca="1" si="12"/>
        <v>#NAME?</v>
      </c>
      <c r="J17" s="24" t="str">
        <f t="shared" ca="1" si="13"/>
        <v/>
      </c>
      <c r="K17" s="4" t="e">
        <f t="shared" ca="1" si="14"/>
        <v>#VALUE!</v>
      </c>
      <c r="L17" s="4" t="str">
        <f t="shared" ca="1" si="15"/>
        <v/>
      </c>
      <c r="M17" s="4" t="e">
        <f t="shared" ca="1" si="16"/>
        <v>#VALUE!</v>
      </c>
      <c r="N17" s="4" t="e">
        <f t="shared" ca="1" si="17"/>
        <v>#VALUE!</v>
      </c>
      <c r="O17" s="6" t="e">
        <f t="shared" ca="1" si="4"/>
        <v>#NAME?</v>
      </c>
      <c r="P17" s="6" t="e">
        <f t="shared" ca="1" si="5"/>
        <v>#NAME?</v>
      </c>
      <c r="Q17" s="6"/>
      <c r="R17" s="6" t="str">
        <f t="shared" ca="1" si="18"/>
        <v>E(X) = 27 × 0.65 = 17.55,    Var(X) = 27 × 0.65 × 0.35 = 6.143</v>
      </c>
      <c r="S17" s="6">
        <f t="shared" ca="1" si="19"/>
        <v>17</v>
      </c>
      <c r="T17" s="6">
        <f t="shared" ca="1" si="20"/>
        <v>18</v>
      </c>
      <c r="U17" s="6" t="e">
        <f t="shared" ca="1" si="21"/>
        <v>#NAME?</v>
      </c>
      <c r="V17" s="6" t="e">
        <f t="shared" ca="1" si="22"/>
        <v>#NAME?</v>
      </c>
      <c r="W17" s="6" t="e">
        <f t="shared" ca="1" si="23"/>
        <v>#NAME?</v>
      </c>
      <c r="Y17" s="19">
        <v>5</v>
      </c>
      <c r="Z17" s="20" t="str">
        <f t="shared" si="1"/>
        <v>X ~ B(47, 0.4) ⟹ 1 - p(X≤22) = 13.56%</v>
      </c>
      <c r="AA17" s="20"/>
      <c r="AB17" s="20" t="str">
        <f t="shared" si="2"/>
        <v>E(X) = 47 × 0.4 = 18.8,    Var(X) = 47 × 0.4 × 0.6 = 11.28</v>
      </c>
      <c r="AC17" s="21"/>
      <c r="AD17" s="20"/>
      <c r="AE17" s="21"/>
      <c r="AF17" s="21"/>
      <c r="AG17" s="20" t="str">
        <f t="shared" si="3"/>
        <v>Mode: 19 since P(X=18) = 11.57% and P(X=19) = 11.77%</v>
      </c>
      <c r="AH17" s="21"/>
      <c r="AI17" s="21"/>
    </row>
    <row r="18" spans="2:35" ht="21" customHeight="1">
      <c r="B18" s="22">
        <f t="shared" ca="1" si="6"/>
        <v>79</v>
      </c>
      <c r="C18" s="22">
        <f t="shared" ca="1" si="7"/>
        <v>0.45</v>
      </c>
      <c r="D18" s="23">
        <v>3</v>
      </c>
      <c r="E18" s="23">
        <f t="shared" ca="1" si="8"/>
        <v>35.550000000000004</v>
      </c>
      <c r="F18" s="23">
        <f t="shared" ca="1" si="9"/>
        <v>19.553000000000001</v>
      </c>
      <c r="G18" s="23">
        <f t="shared" ca="1" si="10"/>
        <v>0.55000000000000004</v>
      </c>
      <c r="H18" s="23" t="e">
        <f t="shared" ca="1" si="11"/>
        <v>#NAME?</v>
      </c>
      <c r="I18" s="22" t="e">
        <f t="shared" ca="1" si="12"/>
        <v>#NAME?</v>
      </c>
      <c r="J18" s="24" t="str">
        <f t="shared" ca="1" si="13"/>
        <v/>
      </c>
      <c r="K18" s="4" t="e">
        <f t="shared" ca="1" si="14"/>
        <v>#VALUE!</v>
      </c>
      <c r="L18" s="4" t="str">
        <f t="shared" ca="1" si="15"/>
        <v/>
      </c>
      <c r="M18" s="4" t="e">
        <f t="shared" ca="1" si="16"/>
        <v>#VALUE!</v>
      </c>
      <c r="N18" s="4" t="e">
        <f t="shared" ca="1" si="17"/>
        <v>#VALUE!</v>
      </c>
      <c r="O18" s="6" t="e">
        <f t="shared" ca="1" si="4"/>
        <v>#NAME?</v>
      </c>
      <c r="P18" s="6" t="e">
        <f t="shared" ca="1" si="5"/>
        <v>#NAME?</v>
      </c>
      <c r="Q18" s="6"/>
      <c r="R18" s="6" t="str">
        <f t="shared" ca="1" si="18"/>
        <v>E(X) = 79 × 0.45 = 35.55,    Var(X) = 79 × 0.45 × 0.55 = 19.553</v>
      </c>
      <c r="S18" s="6">
        <f t="shared" ca="1" si="19"/>
        <v>35</v>
      </c>
      <c r="T18" s="6">
        <f t="shared" ca="1" si="20"/>
        <v>36</v>
      </c>
      <c r="U18" s="6" t="e">
        <f t="shared" ca="1" si="21"/>
        <v>#NAME?</v>
      </c>
      <c r="V18" s="6" t="e">
        <f t="shared" ca="1" si="22"/>
        <v>#NAME?</v>
      </c>
      <c r="W18" s="6" t="e">
        <f t="shared" ca="1" si="23"/>
        <v>#NAME?</v>
      </c>
      <c r="Y18" s="19">
        <v>6</v>
      </c>
      <c r="Z18" s="20" t="str">
        <f t="shared" si="1"/>
        <v>X ~ B(22, 0.35) ⟹ p(X&lt;7) = p(X≤6) = 30.22%</v>
      </c>
      <c r="AA18" s="20"/>
      <c r="AB18" s="20" t="str">
        <f t="shared" si="2"/>
        <v>E(X) = 22 × 0.35 = 7.7,    Var(X) = 22 × 0.35 × 0.65 = 5.005</v>
      </c>
      <c r="AC18" s="21"/>
      <c r="AD18" s="20"/>
      <c r="AE18" s="21"/>
      <c r="AF18" s="21"/>
      <c r="AG18" s="20" t="str">
        <f t="shared" si="3"/>
        <v>Mode: 8 since P(X=7) = 17.14% and P(X=8) = 17.30%</v>
      </c>
      <c r="AH18" s="21"/>
      <c r="AI18" s="21"/>
    </row>
    <row r="19" spans="2:35" ht="21" customHeight="1">
      <c r="B19" s="22">
        <f t="shared" ca="1" si="6"/>
        <v>25</v>
      </c>
      <c r="C19" s="22">
        <f t="shared" ca="1" si="7"/>
        <v>0.5</v>
      </c>
      <c r="D19" s="23">
        <v>4</v>
      </c>
      <c r="E19" s="23">
        <f t="shared" ca="1" si="8"/>
        <v>12.5</v>
      </c>
      <c r="F19" s="23">
        <f t="shared" ca="1" si="9"/>
        <v>6.25</v>
      </c>
      <c r="G19" s="23">
        <f t="shared" ca="1" si="10"/>
        <v>0.8</v>
      </c>
      <c r="H19" s="23" t="e">
        <f t="shared" ca="1" si="11"/>
        <v>#NAME?</v>
      </c>
      <c r="I19" s="22" t="e">
        <f t="shared" ca="1" si="12"/>
        <v>#NAME?</v>
      </c>
      <c r="J19" s="24" t="str">
        <f t="shared" ca="1" si="13"/>
        <v/>
      </c>
      <c r="K19" s="4" t="e">
        <f t="shared" ca="1" si="14"/>
        <v>#VALUE!</v>
      </c>
      <c r="L19" s="4" t="str">
        <f t="shared" ca="1" si="15"/>
        <v/>
      </c>
      <c r="M19" s="4" t="e">
        <f t="shared" ca="1" si="16"/>
        <v>#VALUE!</v>
      </c>
      <c r="N19" s="4" t="e">
        <f t="shared" ca="1" si="17"/>
        <v>#VALUE!</v>
      </c>
      <c r="O19" s="6" t="e">
        <f t="shared" ca="1" si="4"/>
        <v>#NAME?</v>
      </c>
      <c r="P19" s="6" t="e">
        <f t="shared" ca="1" si="5"/>
        <v>#NAME?</v>
      </c>
      <c r="Q19" s="6"/>
      <c r="R19" s="6" t="str">
        <f t="shared" ca="1" si="18"/>
        <v>E(X) = 25 × 0.5 = 12.5,    Var(X) = 25 × 0.5 × 0.5 = 6.25</v>
      </c>
      <c r="S19" s="6">
        <f t="shared" ca="1" si="19"/>
        <v>12</v>
      </c>
      <c r="T19" s="6">
        <f t="shared" ca="1" si="20"/>
        <v>13</v>
      </c>
      <c r="U19" s="6" t="e">
        <f t="shared" ca="1" si="21"/>
        <v>#NAME?</v>
      </c>
      <c r="V19" s="6" t="e">
        <f t="shared" ca="1" si="22"/>
        <v>#NAME?</v>
      </c>
      <c r="W19" s="6" t="e">
        <f t="shared" ca="1" si="23"/>
        <v>#NAME?</v>
      </c>
      <c r="Y19" s="19">
        <v>7</v>
      </c>
      <c r="Z19" s="20" t="str">
        <f t="shared" si="1"/>
        <v>X ~ B(60, 0.2) ⟹ 1 - p(X≤8) = 87.32%</v>
      </c>
      <c r="AA19" s="20"/>
      <c r="AB19" s="20" t="str">
        <f t="shared" si="2"/>
        <v>E(X) = 60 × 0.2 = 12,    Var(X) = 60 × 0.2 × 0.8 = 9.6</v>
      </c>
      <c r="AC19" s="21"/>
      <c r="AD19" s="20"/>
      <c r="AE19" s="21"/>
      <c r="AF19" s="21"/>
      <c r="AG19" s="20" t="str">
        <f t="shared" si="3"/>
        <v>Mode: 12 since P(X=12) = 12.78% and P(X=13) = 11.80%</v>
      </c>
      <c r="AH19" s="21"/>
      <c r="AI19" s="21"/>
    </row>
    <row r="20" spans="2:35">
      <c r="B20" s="22">
        <f t="shared" ca="1" si="6"/>
        <v>32</v>
      </c>
      <c r="C20" s="22">
        <f t="shared" ca="1" si="7"/>
        <v>0.05</v>
      </c>
      <c r="D20" s="23">
        <v>2</v>
      </c>
      <c r="E20" s="23">
        <f t="shared" ca="1" si="8"/>
        <v>1.6</v>
      </c>
      <c r="F20" s="23">
        <f t="shared" ca="1" si="9"/>
        <v>1.52</v>
      </c>
      <c r="G20" s="23">
        <f t="shared" ca="1" si="10"/>
        <v>0.65</v>
      </c>
      <c r="H20" s="23" t="e">
        <f t="shared" ca="1" si="11"/>
        <v>#NAME?</v>
      </c>
      <c r="I20" s="22" t="e">
        <f t="shared" ca="1" si="12"/>
        <v>#NAME?</v>
      </c>
      <c r="J20" s="24" t="str">
        <f t="shared" ca="1" si="13"/>
        <v/>
      </c>
      <c r="K20" s="4" t="e">
        <f t="shared" ca="1" si="14"/>
        <v>#VALUE!</v>
      </c>
      <c r="L20" s="4" t="str">
        <f t="shared" ca="1" si="15"/>
        <v/>
      </c>
      <c r="M20" s="4" t="e">
        <f t="shared" ca="1" si="16"/>
        <v>#VALUE!</v>
      </c>
      <c r="N20" s="4" t="e">
        <f t="shared" ca="1" si="17"/>
        <v>#VALUE!</v>
      </c>
      <c r="O20" s="6" t="e">
        <f t="shared" ca="1" si="4"/>
        <v>#NAME?</v>
      </c>
      <c r="P20" s="6" t="e">
        <f t="shared" ca="1" si="5"/>
        <v>#NAME?</v>
      </c>
      <c r="Q20" s="6"/>
      <c r="R20" s="6" t="str">
        <f t="shared" ca="1" si="18"/>
        <v>E(X) = 32 × 0.05 = 1.6,    Var(X) = 32 × 0.05 × 0.95 = 1.52</v>
      </c>
      <c r="S20" s="6">
        <f t="shared" ca="1" si="19"/>
        <v>1</v>
      </c>
      <c r="T20" s="6">
        <f t="shared" ca="1" si="20"/>
        <v>2</v>
      </c>
      <c r="U20" s="6" t="e">
        <f t="shared" ca="1" si="21"/>
        <v>#NAME?</v>
      </c>
      <c r="V20" s="6" t="e">
        <f t="shared" ca="1" si="22"/>
        <v>#NAME?</v>
      </c>
      <c r="W20" s="6" t="e">
        <f t="shared" ca="1" si="23"/>
        <v>#NAME?</v>
      </c>
    </row>
    <row r="21" spans="2:35">
      <c r="B21" s="22">
        <f t="shared" ca="1" si="6"/>
        <v>8</v>
      </c>
      <c r="C21" s="22">
        <f t="shared" ca="1" si="7"/>
        <v>0.8</v>
      </c>
      <c r="D21" s="23">
        <v>5</v>
      </c>
      <c r="E21" s="23">
        <f t="shared" ca="1" si="8"/>
        <v>6.4</v>
      </c>
      <c r="F21" s="23">
        <f t="shared" ca="1" si="9"/>
        <v>1.28</v>
      </c>
      <c r="G21" s="23">
        <f t="shared" ca="1" si="10"/>
        <v>0.3</v>
      </c>
      <c r="H21" s="23" t="e">
        <f t="shared" ca="1" si="11"/>
        <v>#NAME?</v>
      </c>
      <c r="I21" s="22" t="e">
        <f t="shared" ca="1" si="12"/>
        <v>#NAME?</v>
      </c>
      <c r="J21" s="24" t="str">
        <f t="shared" ca="1" si="13"/>
        <v/>
      </c>
      <c r="K21" s="4" t="e">
        <f t="shared" ca="1" si="14"/>
        <v>#VALUE!</v>
      </c>
      <c r="L21" s="4" t="str">
        <f t="shared" ca="1" si="15"/>
        <v/>
      </c>
      <c r="M21" s="4" t="e">
        <f t="shared" ca="1" si="16"/>
        <v>#VALUE!</v>
      </c>
      <c r="N21" s="4" t="e">
        <f t="shared" ca="1" si="17"/>
        <v>#VALUE!</v>
      </c>
      <c r="O21" s="6" t="e">
        <f t="shared" ca="1" si="4"/>
        <v>#NAME?</v>
      </c>
      <c r="P21" s="6" t="e">
        <f t="shared" ca="1" si="5"/>
        <v>#NAME?</v>
      </c>
      <c r="Q21" s="6"/>
      <c r="R21" s="6" t="str">
        <f t="shared" ca="1" si="18"/>
        <v>E(X) = 8 × 0.8 = 6.4,    Var(X) = 8 × 0.8 × 0.2 = 1.28</v>
      </c>
      <c r="S21" s="6">
        <f t="shared" ca="1" si="19"/>
        <v>6</v>
      </c>
      <c r="T21" s="6">
        <f t="shared" ca="1" si="20"/>
        <v>7</v>
      </c>
      <c r="U21" s="6" t="e">
        <f t="shared" ca="1" si="21"/>
        <v>#NAME?</v>
      </c>
      <c r="V21" s="6" t="e">
        <f t="shared" ca="1" si="22"/>
        <v>#NAME?</v>
      </c>
      <c r="W21" s="6" t="e">
        <f t="shared" ca="1" si="23"/>
        <v>#NAME?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Binomial</vt:lpstr>
      <vt:lpstr>Poisson</vt:lpstr>
      <vt:lpstr>Normal</vt:lpstr>
      <vt:lpstr>ClassWiz Simulator</vt:lpstr>
      <vt:lpstr>Working</vt:lpstr>
    </vt:vector>
  </TitlesOfParts>
  <Company>Loughborough College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 Clohesy</dc:creator>
  <cp:lastModifiedBy>Anthony Clohesy</cp:lastModifiedBy>
  <dcterms:created xsi:type="dcterms:W3CDTF">2019-01-25T08:41:14Z</dcterms:created>
  <dcterms:modified xsi:type="dcterms:W3CDTF">2019-03-02T13:03:57Z</dcterms:modified>
</cp:coreProperties>
</file>